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Лист1" sheetId="1" r:id="rId1"/>
    <sheet name="жив" sheetId="2" r:id="rId2"/>
    <sheet name="мойк" sheetId="3" r:id="rId3"/>
    <sheet name="бан" sheetId="4" r:id="rId4"/>
    <sheet name="полив" sheetId="5" r:id="rId5"/>
  </sheets>
  <definedNames>
    <definedName name="_xlnm.Print_Titles" localSheetId="0">'Лист1'!$8:$10</definedName>
  </definedNames>
  <calcPr fullCalcOnLoad="1"/>
</workbook>
</file>

<file path=xl/comments1.xml><?xml version="1.0" encoding="utf-8"?>
<comments xmlns="http://schemas.openxmlformats.org/spreadsheetml/2006/main">
  <authors>
    <author>XTreme</author>
  </authors>
  <commentList>
    <comment ref="D12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27,23-тариф с ндс
1,91- надбавка с ндс</t>
        </r>
      </text>
    </comment>
    <comment ref="D14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27,23-тариф с ндс
1,91- надбавка с ндс</t>
        </r>
      </text>
    </comment>
    <comment ref="D16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27,23-тариф с ндс
1,91- надбавка с ндс</t>
        </r>
      </text>
    </comment>
  </commentList>
</comments>
</file>

<file path=xl/comments2.xml><?xml version="1.0" encoding="utf-8"?>
<comments xmlns="http://schemas.openxmlformats.org/spreadsheetml/2006/main">
  <authors>
    <author>XTreme</author>
  </authors>
  <commentList>
    <comment ref="D12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27,23-тариф с ндс
1,91- надбавка с ндс</t>
        </r>
      </text>
    </comment>
  </commentList>
</comments>
</file>

<file path=xl/comments3.xml><?xml version="1.0" encoding="utf-8"?>
<comments xmlns="http://schemas.openxmlformats.org/spreadsheetml/2006/main">
  <authors>
    <author>XTreme</author>
  </authors>
  <commentList>
    <comment ref="D13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27,23-тариф с ндс
1,91- надбавка с ндс</t>
        </r>
      </text>
    </comment>
  </commentList>
</comments>
</file>

<file path=xl/comments4.xml><?xml version="1.0" encoding="utf-8"?>
<comments xmlns="http://schemas.openxmlformats.org/spreadsheetml/2006/main">
  <authors>
    <author>XTreme</author>
  </authors>
  <commentList>
    <comment ref="D13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27,23-тариф с ндс
1,91- надбавка с ндс</t>
        </r>
      </text>
    </comment>
  </commentList>
</comments>
</file>

<file path=xl/comments5.xml><?xml version="1.0" encoding="utf-8"?>
<comments xmlns="http://schemas.openxmlformats.org/spreadsheetml/2006/main">
  <authors>
    <author>XTreme</author>
  </authors>
  <commentList>
    <comment ref="D14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27,23-тариф с ндс
1,91- надбавка с ндс</t>
        </r>
      </text>
    </comment>
    <comment ref="D16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27,23-тариф с ндс
1,91- надбавка с ндс</t>
        </r>
      </text>
    </comment>
  </commentList>
</comments>
</file>

<file path=xl/sharedStrings.xml><?xml version="1.0" encoding="utf-8"?>
<sst xmlns="http://schemas.openxmlformats.org/spreadsheetml/2006/main" count="154" uniqueCount="105">
  <si>
    <t>Приложение № 1</t>
  </si>
  <si>
    <t xml:space="preserve">Плата за коммунальные услуги </t>
  </si>
  <si>
    <t>в жилых помещениях</t>
  </si>
  <si>
    <t>Холодное водоснабжение</t>
  </si>
  <si>
    <t>Водоотведение</t>
  </si>
  <si>
    <t>Наименование вида услуг</t>
  </si>
  <si>
    <t>Норматив потребления куб.м  в месяц на 1 человека</t>
  </si>
  <si>
    <t>Ставка  руб.в месяц на 1 человека</t>
  </si>
  <si>
    <t>Многоквартирные или жилые дома  с  централизованным холодным водоснабжением:</t>
  </si>
  <si>
    <t xml:space="preserve"> -  при наличии водопроводного ввода</t>
  </si>
  <si>
    <t>Многоквартирные или жилые дома  без централизованного холодного водоснабжения</t>
  </si>
  <si>
    <t xml:space="preserve"> - при пользовании водоразборными  колонками</t>
  </si>
  <si>
    <t xml:space="preserve">Многоквартирные или жилые дома с централизованным холодным водоснабжением:     </t>
  </si>
  <si>
    <t xml:space="preserve"> - без ванн и душа</t>
  </si>
  <si>
    <t xml:space="preserve"> - без ванн и душа с газоснабжением</t>
  </si>
  <si>
    <t xml:space="preserve"> - без ванн с емкостными газовыми или электрическими водонагревателями</t>
  </si>
  <si>
    <t xml:space="preserve"> - без ванн с проточными газовыми или электрическими водонагревателями</t>
  </si>
  <si>
    <t xml:space="preserve"> - с подогревом воды бойлером</t>
  </si>
  <si>
    <t xml:space="preserve"> - с ваннами длинной 1500-1700 мм</t>
  </si>
  <si>
    <t xml:space="preserve"> - с ваннами длинной 1200 мм</t>
  </si>
  <si>
    <t xml:space="preserve"> - с душем (без ванн)</t>
  </si>
  <si>
    <t xml:space="preserve"> - с ваннами длинной 1500-1700 мм с газоснабжением</t>
  </si>
  <si>
    <t xml:space="preserve"> - с ваннами сидячими длинной       1200 мм с газоснабжением</t>
  </si>
  <si>
    <t xml:space="preserve"> - с ваннами длинной 1500-1700 мм с водонагревателями на твердом топливе</t>
  </si>
  <si>
    <t xml:space="preserve">  - с ваанами сидячими длинной      1200 мм с водонагревателями на твердом топливе</t>
  </si>
  <si>
    <t xml:space="preserve">  - без ванн с водонагревателями на твердом топливе</t>
  </si>
  <si>
    <t xml:space="preserve">  - с ваннами  длинной  1500-1700 мм с емкостными газовыми или электрическими водонагревателями </t>
  </si>
  <si>
    <t xml:space="preserve"> - с ваннами сидячими длинной       1200 мм с емкостными газовым или электрическим водонагревателями</t>
  </si>
  <si>
    <t xml:space="preserve">  - с душами(без ванн) с емкостными газовыми или электрическими водонагревателями</t>
  </si>
  <si>
    <t xml:space="preserve">  - с ваннами  длинной  1500-1700 мм с проточными  газовыми или электрическими водонагревателями </t>
  </si>
  <si>
    <t xml:space="preserve"> - с ваннами сидячими длинной       1200 мм с проточными газовыми или электрическими водонагревателями </t>
  </si>
  <si>
    <t xml:space="preserve">Многоквартирные или жилые дома с централизованным холодным  и горячим водоснабжением:     </t>
  </si>
  <si>
    <t xml:space="preserve"> - с ваннами без душа</t>
  </si>
  <si>
    <t>Многоквартирные дома коридорного или секционного типа с централизованным холодным и горячим водоснабжением:</t>
  </si>
  <si>
    <t xml:space="preserve"> - с общими душевыми</t>
  </si>
  <si>
    <t xml:space="preserve"> - с душевыми по секциям</t>
  </si>
  <si>
    <t xml:space="preserve"> - с душевыми в жилых комнатах</t>
  </si>
  <si>
    <t xml:space="preserve"> - с общими ваннами длинной 1500-1700мм и душевыми</t>
  </si>
  <si>
    <t xml:space="preserve">  - с ваннами длиной 1500-1700 мм и душевыми в секции</t>
  </si>
  <si>
    <t xml:space="preserve"> - с общими сидячимим ваннами длинной 1200мм и душевыми</t>
  </si>
  <si>
    <t xml:space="preserve"> - с сидячими ваннами длинной 1200мм и душевыми в секции</t>
  </si>
  <si>
    <t xml:space="preserve"> - без ванн и душевых</t>
  </si>
  <si>
    <t>Многоквартирные дома коридогного или секционного типа с централизованным холодным водоснабжением:</t>
  </si>
  <si>
    <t>Многоквартирные дома с централизованным холодным водоснабжением и нецентрализованным горячим водоснабжением (в случае самостоятельного производства исполнителем в многоквартирном доме коммунальной услуги по горячему водоснабжению)</t>
  </si>
  <si>
    <t>Многоквартирные дома коридорного или секционного типа с централизованным холодным водоснабжением и нецентрализованным горячим водоснабжением (в случае самостоятельного производства исполнителем в многоквартирном доме коммунальной услуги по горячему водоснабжению)</t>
  </si>
  <si>
    <t>Нормативы потребления коммунальных услуг по холодному и горячему водоснабжению на общедомовые нужды, куб.метр на 1 кв. метр общей площади помещений, входящих в состав общего имущества в многоквартирных домах</t>
  </si>
  <si>
    <t xml:space="preserve">Отношение К/Sои, где                                   К - численность жителей, проживающих в многоквартирных домах. чел.;                  Sои - общая площадь помещений , входящих в состав общего имущества в многоквартирных домах, кв.м                                                                   </t>
  </si>
  <si>
    <t>до 0,10</t>
  </si>
  <si>
    <t>от 0,11 до 0,15</t>
  </si>
  <si>
    <t>от 0,16 до 0,20</t>
  </si>
  <si>
    <t>от 0,21 до 0,25</t>
  </si>
  <si>
    <t>от 0,26 до0,30</t>
  </si>
  <si>
    <t>от 0,31 до 0,35</t>
  </si>
  <si>
    <t>от 0,36 до 0,40</t>
  </si>
  <si>
    <t>от 0,41 до 0,45</t>
  </si>
  <si>
    <t>от 0,46 до 0,50</t>
  </si>
  <si>
    <t>от 0,51 до0,60</t>
  </si>
  <si>
    <t>от 0,61 до 0,70 и более</t>
  </si>
  <si>
    <t xml:space="preserve">Примечание: </t>
  </si>
  <si>
    <t xml:space="preserve">Ставка платы  определена исходя  из суммы тарифа и надбавки к тарифу  для категории "население" </t>
  </si>
  <si>
    <t>с 01.01.2015 г  по 30.06.2015 г.</t>
  </si>
  <si>
    <t>с 01.07.2015 г. по 31.12.2015 г.</t>
  </si>
  <si>
    <t>Приложение № 2</t>
  </si>
  <si>
    <t>Плата за водоснабжение</t>
  </si>
  <si>
    <t>и приготовление пищи для сельскохозяйственных животных в период стойлового содержания и птиц</t>
  </si>
  <si>
    <t>Норматив потребления куб.м  в месяц на  1 голову</t>
  </si>
  <si>
    <t>Ставка  в рублях  в месяц за 1 голову</t>
  </si>
  <si>
    <t>1.Крупный рогатый скот</t>
  </si>
  <si>
    <t>1.1 коровы</t>
  </si>
  <si>
    <t>1.2 быки, нетели</t>
  </si>
  <si>
    <t>1.3 телята,молодняку (до 1,5 лет)</t>
  </si>
  <si>
    <t>2. Лошади</t>
  </si>
  <si>
    <t>2.1 кобылы, мерины</t>
  </si>
  <si>
    <t>2.2 молодняк (до 1,5 лет)</t>
  </si>
  <si>
    <t>3. Свиньи</t>
  </si>
  <si>
    <t>3.1 хряк-производитель, матки супороносные и холостые</t>
  </si>
  <si>
    <t>3.2 матки подсосные с приплодом</t>
  </si>
  <si>
    <t>3.3 молодняк (до 1,5 лет), свиньи на откорме</t>
  </si>
  <si>
    <t>4. Козы</t>
  </si>
  <si>
    <t>4.1 козы взрослые</t>
  </si>
  <si>
    <t>4.2 козлята, молодняк (до 1,5 лет)</t>
  </si>
  <si>
    <t>5. Овцы</t>
  </si>
  <si>
    <t>5.1 овцы взрослые</t>
  </si>
  <si>
    <t>5.2 ягнята, молодняк (до 1,5 лет)</t>
  </si>
  <si>
    <t>6. Кролики</t>
  </si>
  <si>
    <t>7. Куры, индейки</t>
  </si>
  <si>
    <t>8. Утки, гуси</t>
  </si>
  <si>
    <t>Приложение № 4</t>
  </si>
  <si>
    <t>Плата за водоснабжение на мойку автотранспорта</t>
  </si>
  <si>
    <t>Норматив потребления куб.м в месяц (5 помывок)</t>
  </si>
  <si>
    <t>Ставка  руб.в месяц (5 помывок)</t>
  </si>
  <si>
    <t>1. Мойка автотранспорта (ручная или механизированная)</t>
  </si>
  <si>
    <t>Приложение № 3</t>
  </si>
  <si>
    <t>на содержание надворных построек</t>
  </si>
  <si>
    <t>1. Индивидуальная баня, сауна</t>
  </si>
  <si>
    <t>2. Бассейн</t>
  </si>
  <si>
    <t xml:space="preserve">              Приложение № 5</t>
  </si>
  <si>
    <t xml:space="preserve">Плата за полив земельного участка </t>
  </si>
  <si>
    <t>Норматив потребления куб.м  /1  кв.м /в месяц</t>
  </si>
  <si>
    <t>Ставка в рублях за 1 кв. м в месяц</t>
  </si>
  <si>
    <t>1.при наличии водопроводного ввода</t>
  </si>
  <si>
    <t>2. при пользовании уличными водоразборными колонками</t>
  </si>
  <si>
    <t>к приказу № 390 от 22.12.2014 г.</t>
  </si>
  <si>
    <t>С 01.01.2015 г. -30.06.2012 г.</t>
  </si>
  <si>
    <t>С 01.07.2015 г. -31.12.2015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</si>
</sst>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0.000"/>
  </numFmts>
  <fonts count="8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2" fillId="0" borderId="7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2" fontId="1" fillId="0" borderId="5" xfId="0" applyNumberFormat="1" applyFont="1" applyBorder="1" applyAlignment="1">
      <alignment horizontal="center"/>
    </xf>
    <xf numFmtId="0" fontId="3" fillId="0" borderId="8" xfId="0" applyFont="1" applyBorder="1" applyAlignment="1">
      <alignment wrapText="1"/>
    </xf>
    <xf numFmtId="2" fontId="1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0" fontId="1" fillId="0" borderId="1" xfId="0" applyFont="1" applyBorder="1" applyAlignment="1">
      <alignment wrapText="1"/>
    </xf>
    <xf numFmtId="2" fontId="1" fillId="0" borderId="2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wrapText="1"/>
    </xf>
    <xf numFmtId="2" fontId="1" fillId="0" borderId="8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wrapText="1"/>
    </xf>
    <xf numFmtId="180" fontId="1" fillId="0" borderId="2" xfId="0" applyNumberFormat="1" applyFont="1" applyBorder="1" applyAlignment="1">
      <alignment wrapText="1"/>
    </xf>
    <xf numFmtId="0" fontId="3" fillId="0" borderId="2" xfId="0" applyFont="1" applyBorder="1" applyAlignment="1">
      <alignment wrapText="1"/>
    </xf>
    <xf numFmtId="181" fontId="1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 wrapText="1"/>
    </xf>
    <xf numFmtId="2" fontId="1" fillId="0" borderId="7" xfId="0" applyNumberFormat="1" applyFont="1" applyBorder="1" applyAlignment="1">
      <alignment horizontal="center"/>
    </xf>
    <xf numFmtId="0" fontId="3" fillId="0" borderId="4" xfId="0" applyFont="1" applyBorder="1" applyAlignment="1">
      <alignment wrapText="1"/>
    </xf>
    <xf numFmtId="0" fontId="2" fillId="0" borderId="2" xfId="0" applyFont="1" applyBorder="1" applyAlignment="1">
      <alignment/>
    </xf>
    <xf numFmtId="0" fontId="1" fillId="0" borderId="6" xfId="0" applyFont="1" applyBorder="1" applyAlignment="1">
      <alignment wrapText="1"/>
    </xf>
    <xf numFmtId="181" fontId="1" fillId="0" borderId="5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1" fillId="0" borderId="5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7" xfId="0" applyFont="1" applyBorder="1" applyAlignment="1">
      <alignment horizontal="center" wrapText="1"/>
    </xf>
    <xf numFmtId="0" fontId="1" fillId="0" borderId="4" xfId="0" applyFont="1" applyBorder="1" applyAlignment="1">
      <alignment horizontal="left" wrapText="1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180" fontId="1" fillId="0" borderId="9" xfId="0" applyNumberFormat="1" applyFont="1" applyBorder="1" applyAlignment="1">
      <alignment wrapText="1"/>
    </xf>
    <xf numFmtId="180" fontId="1" fillId="0" borderId="0" xfId="0" applyNumberFormat="1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180" fontId="3" fillId="0" borderId="5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6"/>
  <sheetViews>
    <sheetView workbookViewId="0" topLeftCell="A78">
      <selection activeCell="A93" sqref="A93:IV95"/>
    </sheetView>
  </sheetViews>
  <sheetFormatPr defaultColWidth="9.140625" defaultRowHeight="12.75"/>
  <cols>
    <col min="1" max="1" width="2.28125" style="2" customWidth="1"/>
    <col min="2" max="2" width="41.28125" style="2" customWidth="1"/>
    <col min="3" max="3" width="13.57421875" style="2" customWidth="1"/>
    <col min="4" max="5" width="15.28125" style="2" customWidth="1"/>
    <col min="6" max="6" width="15.421875" style="2" customWidth="1"/>
    <col min="7" max="7" width="17.140625" style="2" customWidth="1"/>
    <col min="8" max="8" width="17.00390625" style="2" customWidth="1"/>
    <col min="9" max="16384" width="9.140625" style="2" customWidth="1"/>
  </cols>
  <sheetData>
    <row r="1" spans="1:8" ht="15.75">
      <c r="A1" s="1"/>
      <c r="B1" s="1"/>
      <c r="C1" s="1"/>
      <c r="D1" s="63"/>
      <c r="E1" s="63"/>
      <c r="G1" s="63" t="s">
        <v>0</v>
      </c>
      <c r="H1" s="63"/>
    </row>
    <row r="2" spans="1:8" ht="15.75">
      <c r="A2" s="1"/>
      <c r="B2" s="1"/>
      <c r="C2" s="1"/>
      <c r="D2" s="63"/>
      <c r="E2" s="63"/>
      <c r="G2" s="63" t="s">
        <v>102</v>
      </c>
      <c r="H2" s="63"/>
    </row>
    <row r="3" spans="1:4" ht="15.75">
      <c r="A3" s="1"/>
      <c r="B3" s="1"/>
      <c r="D3" s="1"/>
    </row>
    <row r="4" spans="1:4" ht="15.75" customHeight="1" hidden="1">
      <c r="A4" s="1"/>
      <c r="B4" s="1"/>
      <c r="D4" s="1"/>
    </row>
    <row r="5" spans="1:8" ht="15.75">
      <c r="A5" s="1"/>
      <c r="B5" s="63" t="s">
        <v>1</v>
      </c>
      <c r="C5" s="63"/>
      <c r="D5" s="63"/>
      <c r="E5" s="63"/>
      <c r="F5" s="63"/>
      <c r="G5" s="63"/>
      <c r="H5" s="63"/>
    </row>
    <row r="6" spans="1:8" ht="18" customHeight="1">
      <c r="A6" s="1"/>
      <c r="B6" s="64" t="s">
        <v>2</v>
      </c>
      <c r="C6" s="64"/>
      <c r="D6" s="64"/>
      <c r="E6" s="64"/>
      <c r="F6" s="64"/>
      <c r="G6" s="64"/>
      <c r="H6" s="64"/>
    </row>
    <row r="7" spans="1:8" ht="16.5" customHeight="1">
      <c r="A7" s="1"/>
      <c r="B7" s="3"/>
      <c r="C7" s="3"/>
      <c r="D7" s="3"/>
      <c r="E7" s="3"/>
      <c r="F7" s="3"/>
      <c r="G7" s="3"/>
      <c r="H7" s="3"/>
    </row>
    <row r="8" spans="1:8" ht="20.25" customHeight="1">
      <c r="A8" s="1"/>
      <c r="B8" s="4"/>
      <c r="C8" s="65" t="s">
        <v>3</v>
      </c>
      <c r="D8" s="65"/>
      <c r="E8" s="65"/>
      <c r="F8" s="65" t="s">
        <v>4</v>
      </c>
      <c r="G8" s="65"/>
      <c r="H8" s="65"/>
    </row>
    <row r="9" spans="1:8" ht="34.5" customHeight="1">
      <c r="A9" s="1"/>
      <c r="B9" s="6" t="s">
        <v>5</v>
      </c>
      <c r="C9" s="66" t="s">
        <v>6</v>
      </c>
      <c r="D9" s="68" t="s">
        <v>7</v>
      </c>
      <c r="E9" s="69"/>
      <c r="F9" s="66" t="s">
        <v>6</v>
      </c>
      <c r="G9" s="68" t="s">
        <v>7</v>
      </c>
      <c r="H9" s="69"/>
    </row>
    <row r="10" spans="1:8" ht="59.25" customHeight="1">
      <c r="A10" s="1"/>
      <c r="B10" s="7"/>
      <c r="C10" s="67"/>
      <c r="D10" s="8" t="s">
        <v>60</v>
      </c>
      <c r="E10" s="9" t="s">
        <v>61</v>
      </c>
      <c r="F10" s="67"/>
      <c r="G10" s="8" t="s">
        <v>60</v>
      </c>
      <c r="H10" s="9" t="s">
        <v>61</v>
      </c>
    </row>
    <row r="11" spans="1:8" ht="57" customHeight="1">
      <c r="A11" s="1"/>
      <c r="B11" s="10" t="s">
        <v>8</v>
      </c>
      <c r="C11" s="11"/>
      <c r="D11" s="12"/>
      <c r="E11" s="11"/>
      <c r="F11" s="11"/>
      <c r="G11" s="11"/>
      <c r="H11" s="11"/>
    </row>
    <row r="12" spans="1:8" ht="15.75" customHeight="1">
      <c r="A12" s="1"/>
      <c r="B12" s="13" t="s">
        <v>9</v>
      </c>
      <c r="C12" s="14">
        <v>1.66</v>
      </c>
      <c r="D12" s="14">
        <f>C12*(27.23+1.91)</f>
        <v>48.3724</v>
      </c>
      <c r="E12" s="14">
        <f>C12*(31.21+1.91)</f>
        <v>54.97919999999999</v>
      </c>
      <c r="F12" s="14">
        <v>1.66</v>
      </c>
      <c r="G12" s="14">
        <f>F12*(11.95+0.48)</f>
        <v>20.633799999999997</v>
      </c>
      <c r="H12" s="14">
        <f>F12*(13.88+0.53)</f>
        <v>23.9206</v>
      </c>
    </row>
    <row r="13" spans="1:8" ht="52.5" customHeight="1">
      <c r="A13" s="1"/>
      <c r="B13" s="15" t="s">
        <v>10</v>
      </c>
      <c r="C13" s="16"/>
      <c r="D13" s="16"/>
      <c r="E13" s="16"/>
      <c r="F13" s="17"/>
      <c r="G13" s="17"/>
      <c r="H13" s="17"/>
    </row>
    <row r="14" spans="1:8" ht="29.25" customHeight="1">
      <c r="A14" s="1"/>
      <c r="B14" s="13" t="s">
        <v>11</v>
      </c>
      <c r="C14" s="14">
        <v>0.9</v>
      </c>
      <c r="D14" s="14">
        <f>C14*(27.23+1.91)</f>
        <v>26.226000000000003</v>
      </c>
      <c r="E14" s="14">
        <f>C14*(31.21+1.91)</f>
        <v>29.808</v>
      </c>
      <c r="F14" s="14">
        <v>0.9</v>
      </c>
      <c r="G14" s="14">
        <f>F14*(11.95+0.48)</f>
        <v>11.187</v>
      </c>
      <c r="H14" s="14">
        <f>F14*(13.88+0.53)</f>
        <v>12.969000000000001</v>
      </c>
    </row>
    <row r="15" spans="1:8" ht="55.5" customHeight="1">
      <c r="A15" s="1"/>
      <c r="B15" s="15" t="s">
        <v>12</v>
      </c>
      <c r="C15" s="11"/>
      <c r="D15" s="16"/>
      <c r="E15" s="16"/>
      <c r="F15" s="11"/>
      <c r="G15" s="11"/>
      <c r="H15" s="11"/>
    </row>
    <row r="16" spans="1:8" ht="18.75" customHeight="1">
      <c r="A16" s="1"/>
      <c r="B16" s="13" t="s">
        <v>13</v>
      </c>
      <c r="C16" s="14">
        <v>3.01</v>
      </c>
      <c r="D16" s="14">
        <f>C16*(27.23+1.91)</f>
        <v>87.7114</v>
      </c>
      <c r="E16" s="14">
        <f>C16*(31.21+1.91)</f>
        <v>99.69119999999998</v>
      </c>
      <c r="F16" s="14">
        <v>3.01</v>
      </c>
      <c r="G16" s="14">
        <f>F16*(11.95+0.48)</f>
        <v>37.4143</v>
      </c>
      <c r="H16" s="14">
        <f>F16*(13.88+0.53)</f>
        <v>43.3741</v>
      </c>
    </row>
    <row r="17" spans="1:8" ht="31.5">
      <c r="A17" s="1"/>
      <c r="B17" s="13" t="s">
        <v>14</v>
      </c>
      <c r="C17" s="14">
        <v>3.64</v>
      </c>
      <c r="D17" s="14">
        <f aca="true" t="shared" si="0" ref="D17:D68">C17*(27.23+1.91)</f>
        <v>106.06960000000001</v>
      </c>
      <c r="E17" s="14">
        <f aca="true" t="shared" si="1" ref="E17:E33">C17*(31.21+1.91)</f>
        <v>120.5568</v>
      </c>
      <c r="F17" s="14">
        <v>3.64</v>
      </c>
      <c r="G17" s="14">
        <f aca="true" t="shared" si="2" ref="G17:G68">F17*(11.95+0.48)</f>
        <v>45.2452</v>
      </c>
      <c r="H17" s="14">
        <f aca="true" t="shared" si="3" ref="H17:H33">F17*(13.88+0.53)</f>
        <v>52.452400000000004</v>
      </c>
    </row>
    <row r="18" spans="1:8" ht="30.75" customHeight="1">
      <c r="A18" s="1"/>
      <c r="B18" s="18" t="s">
        <v>15</v>
      </c>
      <c r="C18" s="14">
        <v>4.27</v>
      </c>
      <c r="D18" s="14">
        <f t="shared" si="0"/>
        <v>124.42779999999999</v>
      </c>
      <c r="E18" s="14">
        <f t="shared" si="1"/>
        <v>141.42239999999998</v>
      </c>
      <c r="F18" s="14">
        <v>4.27</v>
      </c>
      <c r="G18" s="14">
        <f t="shared" si="2"/>
        <v>53.0761</v>
      </c>
      <c r="H18" s="14">
        <f t="shared" si="3"/>
        <v>61.530699999999996</v>
      </c>
    </row>
    <row r="19" spans="1:8" ht="36.75" customHeight="1">
      <c r="A19" s="1"/>
      <c r="B19" s="18" t="s">
        <v>16</v>
      </c>
      <c r="C19" s="14">
        <v>4.9</v>
      </c>
      <c r="D19" s="14">
        <f t="shared" si="0"/>
        <v>142.786</v>
      </c>
      <c r="E19" s="14">
        <f t="shared" si="1"/>
        <v>162.288</v>
      </c>
      <c r="F19" s="19">
        <v>4.9</v>
      </c>
      <c r="G19" s="14">
        <f t="shared" si="2"/>
        <v>60.907000000000004</v>
      </c>
      <c r="H19" s="14">
        <f t="shared" si="3"/>
        <v>70.60900000000001</v>
      </c>
    </row>
    <row r="20" spans="1:8" ht="15.75">
      <c r="A20" s="1"/>
      <c r="B20" s="18" t="s">
        <v>17</v>
      </c>
      <c r="C20" s="19">
        <v>7.96</v>
      </c>
      <c r="D20" s="14">
        <f t="shared" si="0"/>
        <v>231.9544</v>
      </c>
      <c r="E20" s="14">
        <f t="shared" si="1"/>
        <v>263.6352</v>
      </c>
      <c r="F20" s="5">
        <v>7.96</v>
      </c>
      <c r="G20" s="14">
        <f t="shared" si="2"/>
        <v>98.94279999999999</v>
      </c>
      <c r="H20" s="14">
        <f t="shared" si="3"/>
        <v>114.7036</v>
      </c>
    </row>
    <row r="21" spans="1:8" ht="15.75">
      <c r="A21" s="1"/>
      <c r="B21" s="18" t="s">
        <v>18</v>
      </c>
      <c r="C21" s="19">
        <v>3.46</v>
      </c>
      <c r="D21" s="14">
        <f t="shared" si="0"/>
        <v>100.8244</v>
      </c>
      <c r="E21" s="14">
        <f t="shared" si="1"/>
        <v>114.59519999999999</v>
      </c>
      <c r="F21" s="5">
        <v>3.46</v>
      </c>
      <c r="G21" s="14">
        <f t="shared" si="2"/>
        <v>43.007799999999996</v>
      </c>
      <c r="H21" s="14">
        <f t="shared" si="3"/>
        <v>49.8586</v>
      </c>
    </row>
    <row r="22" spans="1:8" ht="15.75">
      <c r="A22" s="1"/>
      <c r="B22" s="18" t="s">
        <v>19</v>
      </c>
      <c r="C22" s="19">
        <v>3.23</v>
      </c>
      <c r="D22" s="14">
        <f t="shared" si="0"/>
        <v>94.1222</v>
      </c>
      <c r="E22" s="14">
        <f t="shared" si="1"/>
        <v>106.9776</v>
      </c>
      <c r="F22" s="5">
        <v>3.23</v>
      </c>
      <c r="G22" s="14">
        <f t="shared" si="2"/>
        <v>40.1489</v>
      </c>
      <c r="H22" s="14">
        <f t="shared" si="3"/>
        <v>46.5443</v>
      </c>
    </row>
    <row r="23" spans="1:8" ht="15.75">
      <c r="A23" s="1"/>
      <c r="B23" s="18" t="s">
        <v>20</v>
      </c>
      <c r="C23" s="19">
        <v>3.19</v>
      </c>
      <c r="D23" s="14">
        <f t="shared" si="0"/>
        <v>92.9566</v>
      </c>
      <c r="E23" s="14">
        <f t="shared" si="1"/>
        <v>105.65279999999998</v>
      </c>
      <c r="F23" s="19">
        <v>3.19</v>
      </c>
      <c r="G23" s="14">
        <f t="shared" si="2"/>
        <v>39.6517</v>
      </c>
      <c r="H23" s="14">
        <f t="shared" si="3"/>
        <v>45.9679</v>
      </c>
    </row>
    <row r="24" spans="1:8" ht="31.5">
      <c r="A24" s="1"/>
      <c r="B24" s="18" t="s">
        <v>21</v>
      </c>
      <c r="C24" s="19">
        <v>4.36</v>
      </c>
      <c r="D24" s="14">
        <f t="shared" si="0"/>
        <v>127.05040000000001</v>
      </c>
      <c r="E24" s="14">
        <f t="shared" si="1"/>
        <v>144.4032</v>
      </c>
      <c r="F24" s="5">
        <v>4.36</v>
      </c>
      <c r="G24" s="14">
        <f t="shared" si="2"/>
        <v>54.1948</v>
      </c>
      <c r="H24" s="14">
        <f t="shared" si="3"/>
        <v>62.827600000000004</v>
      </c>
    </row>
    <row r="25" spans="1:8" ht="31.5">
      <c r="A25" s="1"/>
      <c r="B25" s="18" t="s">
        <v>22</v>
      </c>
      <c r="C25" s="19">
        <v>4.13</v>
      </c>
      <c r="D25" s="14">
        <f t="shared" si="0"/>
        <v>120.3482</v>
      </c>
      <c r="E25" s="14">
        <f t="shared" si="1"/>
        <v>136.7856</v>
      </c>
      <c r="F25" s="5">
        <v>4.13</v>
      </c>
      <c r="G25" s="14">
        <f t="shared" si="2"/>
        <v>51.335899999999995</v>
      </c>
      <c r="H25" s="14">
        <f t="shared" si="3"/>
        <v>59.5133</v>
      </c>
    </row>
    <row r="26" spans="1:8" ht="39" customHeight="1">
      <c r="A26" s="1"/>
      <c r="B26" s="18" t="s">
        <v>23</v>
      </c>
      <c r="C26" s="19">
        <v>3.91</v>
      </c>
      <c r="D26" s="14">
        <f t="shared" si="0"/>
        <v>113.93740000000001</v>
      </c>
      <c r="E26" s="14">
        <f t="shared" si="1"/>
        <v>129.4992</v>
      </c>
      <c r="F26" s="5">
        <v>3.91</v>
      </c>
      <c r="G26" s="14">
        <f t="shared" si="2"/>
        <v>48.6013</v>
      </c>
      <c r="H26" s="14">
        <f t="shared" si="3"/>
        <v>56.3431</v>
      </c>
    </row>
    <row r="27" spans="1:8" ht="47.25">
      <c r="A27" s="1"/>
      <c r="B27" s="18" t="s">
        <v>24</v>
      </c>
      <c r="C27" s="19">
        <v>3.68</v>
      </c>
      <c r="D27" s="14">
        <f t="shared" si="0"/>
        <v>107.2352</v>
      </c>
      <c r="E27" s="14">
        <f t="shared" si="1"/>
        <v>121.88159999999999</v>
      </c>
      <c r="F27" s="5">
        <v>3.68</v>
      </c>
      <c r="G27" s="14">
        <f t="shared" si="2"/>
        <v>45.7424</v>
      </c>
      <c r="H27" s="14">
        <f t="shared" si="3"/>
        <v>53.028800000000004</v>
      </c>
    </row>
    <row r="28" spans="1:8" ht="31.5">
      <c r="A28" s="1"/>
      <c r="B28" s="18" t="s">
        <v>25</v>
      </c>
      <c r="C28" s="19">
        <v>3.82</v>
      </c>
      <c r="D28" s="14">
        <f t="shared" si="0"/>
        <v>111.31479999999999</v>
      </c>
      <c r="E28" s="14">
        <f t="shared" si="1"/>
        <v>126.51839999999999</v>
      </c>
      <c r="F28" s="5">
        <v>3.82</v>
      </c>
      <c r="G28" s="14">
        <f t="shared" si="2"/>
        <v>47.4826</v>
      </c>
      <c r="H28" s="14">
        <f t="shared" si="3"/>
        <v>55.0462</v>
      </c>
    </row>
    <row r="29" spans="1:8" ht="47.25">
      <c r="A29" s="1"/>
      <c r="B29" s="18" t="s">
        <v>26</v>
      </c>
      <c r="C29" s="19">
        <v>6.61</v>
      </c>
      <c r="D29" s="14">
        <f t="shared" si="0"/>
        <v>192.61540000000002</v>
      </c>
      <c r="E29" s="14">
        <f t="shared" si="1"/>
        <v>218.92319999999998</v>
      </c>
      <c r="F29" s="5">
        <v>6.61</v>
      </c>
      <c r="G29" s="14">
        <f t="shared" si="2"/>
        <v>82.1623</v>
      </c>
      <c r="H29" s="14">
        <f t="shared" si="3"/>
        <v>95.2501</v>
      </c>
    </row>
    <row r="30" spans="1:8" ht="47.25">
      <c r="A30" s="1"/>
      <c r="B30" s="18" t="s">
        <v>27</v>
      </c>
      <c r="C30" s="19">
        <v>5.26</v>
      </c>
      <c r="D30" s="14">
        <f t="shared" si="0"/>
        <v>153.2764</v>
      </c>
      <c r="E30" s="14">
        <f t="shared" si="1"/>
        <v>174.2112</v>
      </c>
      <c r="F30" s="5">
        <v>5.26</v>
      </c>
      <c r="G30" s="14">
        <f t="shared" si="2"/>
        <v>65.3818</v>
      </c>
      <c r="H30" s="14">
        <f t="shared" si="3"/>
        <v>75.7966</v>
      </c>
    </row>
    <row r="31" spans="1:8" ht="47.25">
      <c r="A31" s="1"/>
      <c r="B31" s="18" t="s">
        <v>28</v>
      </c>
      <c r="C31" s="19">
        <v>4.81</v>
      </c>
      <c r="D31" s="14">
        <f t="shared" si="0"/>
        <v>140.1634</v>
      </c>
      <c r="E31" s="14">
        <f t="shared" si="1"/>
        <v>159.30719999999997</v>
      </c>
      <c r="F31" s="5">
        <v>4.81</v>
      </c>
      <c r="G31" s="14">
        <f t="shared" si="2"/>
        <v>59.78829999999999</v>
      </c>
      <c r="H31" s="14">
        <f t="shared" si="3"/>
        <v>69.3121</v>
      </c>
    </row>
    <row r="32" spans="1:8" ht="47.25">
      <c r="A32" s="1"/>
      <c r="B32" s="18" t="s">
        <v>29</v>
      </c>
      <c r="C32" s="19">
        <v>7.51</v>
      </c>
      <c r="D32" s="14">
        <f t="shared" si="0"/>
        <v>218.8414</v>
      </c>
      <c r="E32" s="14">
        <f t="shared" si="1"/>
        <v>248.73119999999997</v>
      </c>
      <c r="F32" s="5">
        <v>7.51</v>
      </c>
      <c r="G32" s="14">
        <f t="shared" si="2"/>
        <v>93.3493</v>
      </c>
      <c r="H32" s="14">
        <f t="shared" si="3"/>
        <v>108.2191</v>
      </c>
    </row>
    <row r="33" spans="1:8" ht="47.25">
      <c r="A33" s="1"/>
      <c r="B33" s="18" t="s">
        <v>30</v>
      </c>
      <c r="C33" s="19">
        <v>5.71</v>
      </c>
      <c r="D33" s="14">
        <f t="shared" si="0"/>
        <v>166.3894</v>
      </c>
      <c r="E33" s="14">
        <f t="shared" si="1"/>
        <v>189.1152</v>
      </c>
      <c r="F33" s="5">
        <v>5.71</v>
      </c>
      <c r="G33" s="14">
        <f t="shared" si="2"/>
        <v>70.9753</v>
      </c>
      <c r="H33" s="14">
        <f t="shared" si="3"/>
        <v>82.2811</v>
      </c>
    </row>
    <row r="34" spans="1:8" ht="47.25">
      <c r="A34" s="1"/>
      <c r="B34" s="15" t="s">
        <v>31</v>
      </c>
      <c r="C34" s="16"/>
      <c r="D34" s="16"/>
      <c r="E34" s="20"/>
      <c r="F34" s="6"/>
      <c r="G34" s="16"/>
      <c r="H34" s="21"/>
    </row>
    <row r="35" spans="1:8" ht="15.75">
      <c r="A35" s="1"/>
      <c r="B35" s="13" t="s">
        <v>18</v>
      </c>
      <c r="C35" s="14">
        <v>4.85</v>
      </c>
      <c r="D35" s="14">
        <f t="shared" si="0"/>
        <v>141.32899999999998</v>
      </c>
      <c r="E35" s="14">
        <f>C35*(31.21+1.91)</f>
        <v>160.63199999999998</v>
      </c>
      <c r="F35" s="62">
        <v>8.86</v>
      </c>
      <c r="G35" s="14">
        <f t="shared" si="2"/>
        <v>110.12979999999999</v>
      </c>
      <c r="H35" s="14">
        <f>F35*(13.88+0.53)</f>
        <v>127.67259999999999</v>
      </c>
    </row>
    <row r="36" spans="1:8" ht="15.75">
      <c r="A36" s="1"/>
      <c r="B36" s="18" t="s">
        <v>19</v>
      </c>
      <c r="C36" s="19">
        <v>3.85</v>
      </c>
      <c r="D36" s="14">
        <f t="shared" si="0"/>
        <v>112.18900000000001</v>
      </c>
      <c r="E36" s="14">
        <f>C36*(31.21+1.91)</f>
        <v>127.51199999999999</v>
      </c>
      <c r="F36" s="5">
        <v>6.66</v>
      </c>
      <c r="G36" s="14">
        <f t="shared" si="2"/>
        <v>82.7838</v>
      </c>
      <c r="H36" s="14">
        <f>F36*(13.88+0.53)</f>
        <v>95.9706</v>
      </c>
    </row>
    <row r="37" spans="1:8" ht="15.75">
      <c r="A37" s="1"/>
      <c r="B37" s="18" t="s">
        <v>32</v>
      </c>
      <c r="C37" s="19">
        <v>3.8</v>
      </c>
      <c r="D37" s="14">
        <f t="shared" si="0"/>
        <v>110.732</v>
      </c>
      <c r="E37" s="14">
        <f>C37*(31.21+1.91)</f>
        <v>125.85599999999998</v>
      </c>
      <c r="F37" s="5">
        <v>6.36</v>
      </c>
      <c r="G37" s="14">
        <f t="shared" si="2"/>
        <v>79.0548</v>
      </c>
      <c r="H37" s="14">
        <f>F37*(13.88+0.53)</f>
        <v>91.64760000000001</v>
      </c>
    </row>
    <row r="38" spans="1:8" ht="15.75">
      <c r="A38" s="1"/>
      <c r="B38" s="18" t="s">
        <v>20</v>
      </c>
      <c r="C38" s="19">
        <v>3.55</v>
      </c>
      <c r="D38" s="14">
        <f t="shared" si="0"/>
        <v>103.447</v>
      </c>
      <c r="E38" s="14">
        <f>C38*(31.21+1.91)</f>
        <v>117.57599999999998</v>
      </c>
      <c r="F38" s="5">
        <v>5.99</v>
      </c>
      <c r="G38" s="14">
        <f t="shared" si="2"/>
        <v>74.45570000000001</v>
      </c>
      <c r="H38" s="14">
        <f>F38*(13.88+0.53)</f>
        <v>86.3159</v>
      </c>
    </row>
    <row r="39" spans="1:8" ht="15.75">
      <c r="A39" s="1"/>
      <c r="B39" s="9" t="s">
        <v>13</v>
      </c>
      <c r="C39" s="19">
        <v>3.25</v>
      </c>
      <c r="D39" s="14">
        <f t="shared" si="0"/>
        <v>94.705</v>
      </c>
      <c r="E39" s="14">
        <f>C39*(31.21+1.91)</f>
        <v>107.63999999999999</v>
      </c>
      <c r="F39" s="5">
        <v>4.81</v>
      </c>
      <c r="G39" s="14">
        <f t="shared" si="2"/>
        <v>59.78829999999999</v>
      </c>
      <c r="H39" s="14">
        <f>F39*(13.88+0.53)</f>
        <v>69.3121</v>
      </c>
    </row>
    <row r="40" spans="1:8" ht="63">
      <c r="A40" s="1"/>
      <c r="B40" s="26" t="s">
        <v>33</v>
      </c>
      <c r="C40" s="16"/>
      <c r="D40" s="21"/>
      <c r="E40" s="27"/>
      <c r="F40" s="6"/>
      <c r="G40" s="21"/>
      <c r="H40" s="16"/>
    </row>
    <row r="41" spans="1:8" ht="15.75">
      <c r="A41" s="1"/>
      <c r="B41" s="8" t="s">
        <v>34</v>
      </c>
      <c r="C41" s="14">
        <v>2.55</v>
      </c>
      <c r="D41" s="14">
        <f t="shared" si="0"/>
        <v>74.307</v>
      </c>
      <c r="E41" s="14">
        <f>C41*(31.21+1.91)</f>
        <v>84.45599999999999</v>
      </c>
      <c r="F41" s="62">
        <v>4.22</v>
      </c>
      <c r="G41" s="14">
        <f t="shared" si="2"/>
        <v>52.4546</v>
      </c>
      <c r="H41" s="14">
        <f>F41*(13.88+0.53)</f>
        <v>60.810199999999995</v>
      </c>
    </row>
    <row r="42" spans="1:8" ht="15.75">
      <c r="A42" s="1"/>
      <c r="B42" s="9" t="s">
        <v>35</v>
      </c>
      <c r="C42" s="19">
        <v>2.9</v>
      </c>
      <c r="D42" s="14">
        <f t="shared" si="0"/>
        <v>84.506</v>
      </c>
      <c r="E42" s="14">
        <f aca="true" t="shared" si="4" ref="E42:E48">C42*(31.21+1.91)</f>
        <v>96.04799999999999</v>
      </c>
      <c r="F42" s="5">
        <v>4.57</v>
      </c>
      <c r="G42" s="14">
        <f t="shared" si="2"/>
        <v>56.8051</v>
      </c>
      <c r="H42" s="14">
        <f aca="true" t="shared" si="5" ref="H42:H48">F42*(13.88+0.53)</f>
        <v>65.8537</v>
      </c>
    </row>
    <row r="43" spans="1:8" ht="15.75">
      <c r="A43" s="1"/>
      <c r="B43" s="9" t="s">
        <v>36</v>
      </c>
      <c r="C43" s="19">
        <v>3.1</v>
      </c>
      <c r="D43" s="14">
        <f t="shared" si="0"/>
        <v>90.334</v>
      </c>
      <c r="E43" s="14">
        <f t="shared" si="4"/>
        <v>102.672</v>
      </c>
      <c r="F43" s="5">
        <v>5.02</v>
      </c>
      <c r="G43" s="14">
        <f t="shared" si="2"/>
        <v>62.398599999999995</v>
      </c>
      <c r="H43" s="14">
        <f t="shared" si="5"/>
        <v>72.3382</v>
      </c>
    </row>
    <row r="44" spans="1:8" ht="31.5">
      <c r="A44" s="1"/>
      <c r="B44" s="9" t="s">
        <v>37</v>
      </c>
      <c r="C44" s="19">
        <v>3.45</v>
      </c>
      <c r="D44" s="14">
        <f t="shared" si="0"/>
        <v>100.533</v>
      </c>
      <c r="E44" s="14">
        <f t="shared" si="4"/>
        <v>114.264</v>
      </c>
      <c r="F44" s="5">
        <v>5.81</v>
      </c>
      <c r="G44" s="14">
        <f t="shared" si="2"/>
        <v>72.2183</v>
      </c>
      <c r="H44" s="14">
        <f t="shared" si="5"/>
        <v>83.7221</v>
      </c>
    </row>
    <row r="45" spans="1:8" ht="31.5">
      <c r="A45" s="1"/>
      <c r="B45" s="9" t="s">
        <v>38</v>
      </c>
      <c r="C45" s="19">
        <v>3.65</v>
      </c>
      <c r="D45" s="14">
        <f t="shared" si="0"/>
        <v>106.361</v>
      </c>
      <c r="E45" s="14">
        <f t="shared" si="4"/>
        <v>120.88799999999999</v>
      </c>
      <c r="F45" s="5">
        <v>6.26</v>
      </c>
      <c r="G45" s="14">
        <f t="shared" si="2"/>
        <v>77.81179999999999</v>
      </c>
      <c r="H45" s="14">
        <f t="shared" si="5"/>
        <v>90.2066</v>
      </c>
    </row>
    <row r="46" spans="1:8" ht="31.5">
      <c r="A46" s="1"/>
      <c r="B46" s="9" t="s">
        <v>39</v>
      </c>
      <c r="C46" s="19">
        <v>3</v>
      </c>
      <c r="D46" s="14">
        <f t="shared" si="0"/>
        <v>87.42</v>
      </c>
      <c r="E46" s="14">
        <f t="shared" si="4"/>
        <v>99.35999999999999</v>
      </c>
      <c r="F46" s="5">
        <v>4.8</v>
      </c>
      <c r="G46" s="14">
        <f t="shared" si="2"/>
        <v>59.663999999999994</v>
      </c>
      <c r="H46" s="14">
        <f t="shared" si="5"/>
        <v>69.16799999999999</v>
      </c>
    </row>
    <row r="47" spans="1:8" ht="31.5">
      <c r="A47" s="1"/>
      <c r="B47" s="28" t="s">
        <v>40</v>
      </c>
      <c r="C47" s="19">
        <v>3.25</v>
      </c>
      <c r="D47" s="14">
        <f t="shared" si="0"/>
        <v>94.705</v>
      </c>
      <c r="E47" s="14">
        <f t="shared" si="4"/>
        <v>107.63999999999999</v>
      </c>
      <c r="F47" s="5">
        <v>5.32</v>
      </c>
      <c r="G47" s="14">
        <f t="shared" si="2"/>
        <v>66.1276</v>
      </c>
      <c r="H47" s="14">
        <f t="shared" si="5"/>
        <v>76.66120000000001</v>
      </c>
    </row>
    <row r="48" spans="1:8" ht="15.75">
      <c r="A48" s="1"/>
      <c r="B48" s="29" t="s">
        <v>41</v>
      </c>
      <c r="C48" s="19">
        <v>2.35</v>
      </c>
      <c r="D48" s="14">
        <f t="shared" si="0"/>
        <v>68.479</v>
      </c>
      <c r="E48" s="14">
        <f t="shared" si="4"/>
        <v>77.832</v>
      </c>
      <c r="F48" s="5">
        <v>3.3</v>
      </c>
      <c r="G48" s="14">
        <f t="shared" si="2"/>
        <v>41.019</v>
      </c>
      <c r="H48" s="14">
        <f t="shared" si="5"/>
        <v>47.553</v>
      </c>
    </row>
    <row r="49" spans="1:8" ht="63">
      <c r="A49" s="1"/>
      <c r="B49" s="30" t="s">
        <v>42</v>
      </c>
      <c r="C49" s="19"/>
      <c r="D49" s="22"/>
      <c r="E49" s="23"/>
      <c r="F49" s="5"/>
      <c r="G49" s="22"/>
      <c r="H49" s="14"/>
    </row>
    <row r="50" spans="1:8" ht="15.75">
      <c r="A50" s="1"/>
      <c r="B50" s="9" t="s">
        <v>34</v>
      </c>
      <c r="C50" s="19">
        <v>1.93</v>
      </c>
      <c r="D50" s="14">
        <f t="shared" si="0"/>
        <v>56.2402</v>
      </c>
      <c r="E50" s="14">
        <f>C50*(31.21+1.91)</f>
        <v>63.92159999999999</v>
      </c>
      <c r="F50" s="5">
        <v>1.93</v>
      </c>
      <c r="G50" s="14">
        <f t="shared" si="2"/>
        <v>23.9899</v>
      </c>
      <c r="H50" s="14">
        <f>F50*(13.88+0.53)</f>
        <v>27.8113</v>
      </c>
    </row>
    <row r="51" spans="1:8" ht="15.75">
      <c r="A51" s="1"/>
      <c r="B51" s="9" t="s">
        <v>35</v>
      </c>
      <c r="C51" s="19">
        <v>2.56</v>
      </c>
      <c r="D51" s="14">
        <f t="shared" si="0"/>
        <v>74.5984</v>
      </c>
      <c r="E51" s="14">
        <f>C51*(31.21+1.91)</f>
        <v>84.7872</v>
      </c>
      <c r="F51" s="5">
        <v>2.56</v>
      </c>
      <c r="G51" s="14">
        <f t="shared" si="2"/>
        <v>31.8208</v>
      </c>
      <c r="H51" s="14">
        <f>F51*(13.88+0.53)</f>
        <v>36.8896</v>
      </c>
    </row>
    <row r="52" spans="1:8" ht="15.75">
      <c r="A52" s="1"/>
      <c r="B52" s="9" t="s">
        <v>36</v>
      </c>
      <c r="C52" s="19">
        <v>2.38</v>
      </c>
      <c r="D52" s="14">
        <f t="shared" si="0"/>
        <v>69.3532</v>
      </c>
      <c r="E52" s="14">
        <f>C52*(31.21+1.91)</f>
        <v>78.8256</v>
      </c>
      <c r="F52" s="5">
        <v>2.38</v>
      </c>
      <c r="G52" s="14">
        <f t="shared" si="2"/>
        <v>29.583399999999997</v>
      </c>
      <c r="H52" s="14">
        <f>F52*(13.88+0.53)</f>
        <v>34.2958</v>
      </c>
    </row>
    <row r="53" spans="1:8" ht="15.75">
      <c r="A53" s="1"/>
      <c r="B53" s="29" t="s">
        <v>41</v>
      </c>
      <c r="C53" s="19">
        <v>1.22</v>
      </c>
      <c r="D53" s="14">
        <f t="shared" si="0"/>
        <v>35.5508</v>
      </c>
      <c r="E53" s="14">
        <f>C53*(31.21+1.91)</f>
        <v>40.4064</v>
      </c>
      <c r="F53" s="5">
        <v>1.22</v>
      </c>
      <c r="G53" s="14">
        <f t="shared" si="2"/>
        <v>15.1646</v>
      </c>
      <c r="H53" s="14">
        <f>F53*(13.88+0.53)</f>
        <v>17.5802</v>
      </c>
    </row>
    <row r="54" spans="1:8" ht="136.5" customHeight="1">
      <c r="A54" s="1"/>
      <c r="B54" s="30" t="s">
        <v>43</v>
      </c>
      <c r="C54" s="19"/>
      <c r="D54" s="24"/>
      <c r="E54" s="25"/>
      <c r="F54" s="5"/>
      <c r="G54" s="24"/>
      <c r="H54" s="19"/>
    </row>
    <row r="55" spans="1:8" ht="15.75">
      <c r="A55" s="1"/>
      <c r="B55" s="18" t="s">
        <v>18</v>
      </c>
      <c r="C55" s="19">
        <v>4.85</v>
      </c>
      <c r="D55" s="14">
        <f t="shared" si="0"/>
        <v>141.32899999999998</v>
      </c>
      <c r="E55" s="14">
        <f>C55*(31.21+1.91)</f>
        <v>160.63199999999998</v>
      </c>
      <c r="F55" s="5">
        <v>8.86</v>
      </c>
      <c r="G55" s="14">
        <f t="shared" si="2"/>
        <v>110.12979999999999</v>
      </c>
      <c r="H55" s="14">
        <f>F55*(13.88+0.53)</f>
        <v>127.67259999999999</v>
      </c>
    </row>
    <row r="56" spans="1:8" ht="15.75">
      <c r="A56" s="1"/>
      <c r="B56" s="18" t="s">
        <v>19</v>
      </c>
      <c r="C56" s="19">
        <v>3.85</v>
      </c>
      <c r="D56" s="14">
        <f t="shared" si="0"/>
        <v>112.18900000000001</v>
      </c>
      <c r="E56" s="14">
        <f>C56*(31.21+1.91)</f>
        <v>127.51199999999999</v>
      </c>
      <c r="F56" s="5">
        <v>6.66</v>
      </c>
      <c r="G56" s="14">
        <f t="shared" si="2"/>
        <v>82.7838</v>
      </c>
      <c r="H56" s="14">
        <f>F56*(13.88+0.53)</f>
        <v>95.9706</v>
      </c>
    </row>
    <row r="57" spans="1:8" ht="15.75">
      <c r="A57" s="1"/>
      <c r="B57" s="18" t="s">
        <v>32</v>
      </c>
      <c r="C57" s="19">
        <v>3.8</v>
      </c>
      <c r="D57" s="14">
        <f t="shared" si="0"/>
        <v>110.732</v>
      </c>
      <c r="E57" s="14">
        <f>C57*(31.21+1.91)</f>
        <v>125.85599999999998</v>
      </c>
      <c r="F57" s="5">
        <v>6.36</v>
      </c>
      <c r="G57" s="14">
        <f t="shared" si="2"/>
        <v>79.0548</v>
      </c>
      <c r="H57" s="14">
        <f>F57*(13.88+0.53)</f>
        <v>91.64760000000001</v>
      </c>
    </row>
    <row r="58" spans="1:8" ht="15.75">
      <c r="A58" s="1"/>
      <c r="B58" s="18" t="s">
        <v>20</v>
      </c>
      <c r="C58" s="19">
        <v>3.55</v>
      </c>
      <c r="D58" s="14">
        <f t="shared" si="0"/>
        <v>103.447</v>
      </c>
      <c r="E58" s="14">
        <f>C58*(31.21+1.91)</f>
        <v>117.57599999999998</v>
      </c>
      <c r="F58" s="5">
        <v>5.99</v>
      </c>
      <c r="G58" s="14">
        <f t="shared" si="2"/>
        <v>74.45570000000001</v>
      </c>
      <c r="H58" s="14">
        <f>F58*(13.88+0.53)</f>
        <v>86.3159</v>
      </c>
    </row>
    <row r="59" spans="1:8" ht="15.75">
      <c r="A59" s="1"/>
      <c r="B59" s="9" t="s">
        <v>13</v>
      </c>
      <c r="C59" s="19">
        <v>3.25</v>
      </c>
      <c r="D59" s="14">
        <f t="shared" si="0"/>
        <v>94.705</v>
      </c>
      <c r="E59" s="14">
        <f>C59*(31.21+1.91)</f>
        <v>107.63999999999999</v>
      </c>
      <c r="F59" s="5">
        <v>4.81</v>
      </c>
      <c r="G59" s="14">
        <f t="shared" si="2"/>
        <v>59.78829999999999</v>
      </c>
      <c r="H59" s="14">
        <f>F59*(13.88+0.53)</f>
        <v>69.3121</v>
      </c>
    </row>
    <row r="60" spans="1:8" ht="157.5">
      <c r="A60" s="1"/>
      <c r="B60" s="10" t="s">
        <v>44</v>
      </c>
      <c r="C60" s="16"/>
      <c r="D60" s="16"/>
      <c r="E60" s="20"/>
      <c r="F60" s="6"/>
      <c r="G60" s="16"/>
      <c r="H60" s="21"/>
    </row>
    <row r="61" spans="1:8" ht="15.75">
      <c r="A61" s="1"/>
      <c r="B61" s="8" t="s">
        <v>34</v>
      </c>
      <c r="C61" s="14">
        <v>2.55</v>
      </c>
      <c r="D61" s="14">
        <f t="shared" si="0"/>
        <v>74.307</v>
      </c>
      <c r="E61" s="14">
        <f>C61*(31.21+1.91)</f>
        <v>84.45599999999999</v>
      </c>
      <c r="F61" s="62">
        <v>4.22</v>
      </c>
      <c r="G61" s="14">
        <f t="shared" si="2"/>
        <v>52.4546</v>
      </c>
      <c r="H61" s="14">
        <f>F61*(13.88+0.53)</f>
        <v>60.810199999999995</v>
      </c>
    </row>
    <row r="62" spans="1:8" ht="15.75">
      <c r="A62" s="1"/>
      <c r="B62" s="9" t="s">
        <v>35</v>
      </c>
      <c r="C62" s="19">
        <v>2.9</v>
      </c>
      <c r="D62" s="14">
        <f t="shared" si="0"/>
        <v>84.506</v>
      </c>
      <c r="E62" s="14">
        <f aca="true" t="shared" si="6" ref="E62:E68">C62*(31.21+1.91)</f>
        <v>96.04799999999999</v>
      </c>
      <c r="F62" s="5">
        <v>4.57</v>
      </c>
      <c r="G62" s="14">
        <f t="shared" si="2"/>
        <v>56.8051</v>
      </c>
      <c r="H62" s="14">
        <f aca="true" t="shared" si="7" ref="H62:H68">F62*(13.88+0.53)</f>
        <v>65.8537</v>
      </c>
    </row>
    <row r="63" spans="1:8" ht="15.75">
      <c r="A63" s="1"/>
      <c r="B63" s="9" t="s">
        <v>36</v>
      </c>
      <c r="C63" s="19">
        <v>3.1</v>
      </c>
      <c r="D63" s="14">
        <f t="shared" si="0"/>
        <v>90.334</v>
      </c>
      <c r="E63" s="14">
        <f t="shared" si="6"/>
        <v>102.672</v>
      </c>
      <c r="F63" s="5">
        <v>5.02</v>
      </c>
      <c r="G63" s="14">
        <f t="shared" si="2"/>
        <v>62.398599999999995</v>
      </c>
      <c r="H63" s="14">
        <f t="shared" si="7"/>
        <v>72.3382</v>
      </c>
    </row>
    <row r="64" spans="1:8" ht="31.5">
      <c r="A64" s="1"/>
      <c r="B64" s="9" t="s">
        <v>37</v>
      </c>
      <c r="C64" s="19">
        <v>3.45</v>
      </c>
      <c r="D64" s="14">
        <f t="shared" si="0"/>
        <v>100.533</v>
      </c>
      <c r="E64" s="14">
        <f t="shared" si="6"/>
        <v>114.264</v>
      </c>
      <c r="F64" s="5">
        <v>5.81</v>
      </c>
      <c r="G64" s="14">
        <f t="shared" si="2"/>
        <v>72.2183</v>
      </c>
      <c r="H64" s="14">
        <f t="shared" si="7"/>
        <v>83.7221</v>
      </c>
    </row>
    <row r="65" spans="1:8" ht="31.5">
      <c r="A65" s="1"/>
      <c r="B65" s="9" t="s">
        <v>38</v>
      </c>
      <c r="C65" s="19">
        <v>3.65</v>
      </c>
      <c r="D65" s="14">
        <f t="shared" si="0"/>
        <v>106.361</v>
      </c>
      <c r="E65" s="14">
        <f t="shared" si="6"/>
        <v>120.88799999999999</v>
      </c>
      <c r="F65" s="5">
        <v>6.26</v>
      </c>
      <c r="G65" s="14">
        <f t="shared" si="2"/>
        <v>77.81179999999999</v>
      </c>
      <c r="H65" s="14">
        <f t="shared" si="7"/>
        <v>90.2066</v>
      </c>
    </row>
    <row r="66" spans="1:8" ht="31.5">
      <c r="A66" s="1"/>
      <c r="B66" s="9" t="s">
        <v>39</v>
      </c>
      <c r="C66" s="19">
        <v>3</v>
      </c>
      <c r="D66" s="14">
        <f t="shared" si="0"/>
        <v>87.42</v>
      </c>
      <c r="E66" s="14">
        <f t="shared" si="6"/>
        <v>99.35999999999999</v>
      </c>
      <c r="F66" s="19">
        <v>4.8</v>
      </c>
      <c r="G66" s="14">
        <f t="shared" si="2"/>
        <v>59.663999999999994</v>
      </c>
      <c r="H66" s="14">
        <f t="shared" si="7"/>
        <v>69.16799999999999</v>
      </c>
    </row>
    <row r="67" spans="1:8" ht="31.5">
      <c r="A67" s="1"/>
      <c r="B67" s="28" t="s">
        <v>40</v>
      </c>
      <c r="C67" s="19">
        <v>3.25</v>
      </c>
      <c r="D67" s="14">
        <f t="shared" si="0"/>
        <v>94.705</v>
      </c>
      <c r="E67" s="14">
        <f t="shared" si="6"/>
        <v>107.63999999999999</v>
      </c>
      <c r="F67" s="5">
        <v>5.32</v>
      </c>
      <c r="G67" s="14">
        <f t="shared" si="2"/>
        <v>66.1276</v>
      </c>
      <c r="H67" s="14">
        <f t="shared" si="7"/>
        <v>76.66120000000001</v>
      </c>
    </row>
    <row r="68" spans="1:8" ht="15.75">
      <c r="A68" s="1"/>
      <c r="B68" s="29" t="s">
        <v>41</v>
      </c>
      <c r="C68" s="19">
        <v>2.35</v>
      </c>
      <c r="D68" s="14">
        <f t="shared" si="0"/>
        <v>68.479</v>
      </c>
      <c r="E68" s="14">
        <f t="shared" si="6"/>
        <v>77.832</v>
      </c>
      <c r="F68" s="5">
        <v>3.3</v>
      </c>
      <c r="G68" s="14">
        <f t="shared" si="2"/>
        <v>41.019</v>
      </c>
      <c r="H68" s="14">
        <f t="shared" si="7"/>
        <v>47.553</v>
      </c>
    </row>
    <row r="69" spans="1:8" ht="15.75">
      <c r="A69" s="1"/>
      <c r="B69" s="60"/>
      <c r="C69" s="20"/>
      <c r="D69" s="20"/>
      <c r="E69" s="20"/>
      <c r="F69" s="20"/>
      <c r="G69" s="20"/>
      <c r="H69" s="20"/>
    </row>
    <row r="70" spans="1:8" ht="15.75">
      <c r="A70" s="1"/>
      <c r="B70" s="61"/>
      <c r="C70" s="33"/>
      <c r="D70" s="33"/>
      <c r="E70" s="33"/>
      <c r="F70" s="34"/>
      <c r="G70" s="33"/>
      <c r="H70" s="33"/>
    </row>
    <row r="71" spans="1:8" ht="15.75">
      <c r="A71" s="1"/>
      <c r="B71" s="61"/>
      <c r="C71" s="33"/>
      <c r="D71" s="33"/>
      <c r="E71" s="33"/>
      <c r="F71" s="34"/>
      <c r="G71" s="33"/>
      <c r="H71" s="33"/>
    </row>
    <row r="72" spans="1:8" ht="15.75">
      <c r="A72" s="1"/>
      <c r="B72" s="61"/>
      <c r="C72" s="33"/>
      <c r="D72" s="33"/>
      <c r="E72" s="33"/>
      <c r="F72" s="34"/>
      <c r="G72" s="33"/>
      <c r="H72" s="33"/>
    </row>
    <row r="73" spans="1:8" ht="15.75">
      <c r="A73" s="1"/>
      <c r="B73" s="61"/>
      <c r="C73" s="33"/>
      <c r="D73" s="33"/>
      <c r="E73" s="33"/>
      <c r="F73" s="34"/>
      <c r="G73" s="33"/>
      <c r="H73" s="33"/>
    </row>
    <row r="74" spans="1:8" ht="15.75">
      <c r="A74" s="1"/>
      <c r="B74" s="61"/>
      <c r="C74" s="33"/>
      <c r="D74" s="33"/>
      <c r="E74" s="33"/>
      <c r="F74" s="34"/>
      <c r="G74" s="33"/>
      <c r="H74" s="33"/>
    </row>
    <row r="75" spans="1:8" ht="39.75" customHeight="1">
      <c r="A75" s="1"/>
      <c r="B75" s="70" t="s">
        <v>45</v>
      </c>
      <c r="C75" s="70"/>
      <c r="D75" s="70"/>
      <c r="E75" s="70"/>
      <c r="F75" s="70"/>
      <c r="G75" s="70"/>
      <c r="H75" s="70"/>
    </row>
    <row r="76" spans="1:8" ht="15.75">
      <c r="A76" s="1"/>
      <c r="B76" s="29"/>
      <c r="C76" s="19"/>
      <c r="D76" s="19"/>
      <c r="E76" s="19"/>
      <c r="F76" s="5"/>
      <c r="G76" s="19"/>
      <c r="H76" s="19"/>
    </row>
    <row r="77" spans="1:8" ht="110.25">
      <c r="A77" s="1"/>
      <c r="B77" s="29" t="s">
        <v>46</v>
      </c>
      <c r="C77" s="19"/>
      <c r="D77" s="19"/>
      <c r="E77" s="19"/>
      <c r="F77" s="5"/>
      <c r="G77" s="19"/>
      <c r="H77" s="19"/>
    </row>
    <row r="78" spans="1:8" ht="15.75">
      <c r="A78" s="1"/>
      <c r="B78" s="29" t="s">
        <v>47</v>
      </c>
      <c r="C78" s="31">
        <v>0.009</v>
      </c>
      <c r="D78" s="14">
        <f aca="true" t="shared" si="8" ref="D78:D88">C78*(27.23+1.91)</f>
        <v>0.26226</v>
      </c>
      <c r="E78" s="14">
        <f>C78*(31.21+1.91)</f>
        <v>0.29807999999999996</v>
      </c>
      <c r="F78" s="5"/>
      <c r="G78" s="22"/>
      <c r="H78" s="14"/>
    </row>
    <row r="79" spans="1:8" ht="15.75">
      <c r="A79" s="1"/>
      <c r="B79" s="29" t="s">
        <v>48</v>
      </c>
      <c r="C79" s="31">
        <v>0.014</v>
      </c>
      <c r="D79" s="14">
        <f t="shared" si="8"/>
        <v>0.40796</v>
      </c>
      <c r="E79" s="14">
        <f aca="true" t="shared" si="9" ref="E79:E88">C79*(31.21+1.91)</f>
        <v>0.46368</v>
      </c>
      <c r="F79" s="5"/>
      <c r="G79" s="19"/>
      <c r="H79" s="19"/>
    </row>
    <row r="80" spans="1:8" ht="15.75">
      <c r="A80" s="1"/>
      <c r="B80" s="29" t="s">
        <v>49</v>
      </c>
      <c r="C80" s="31">
        <v>0.018</v>
      </c>
      <c r="D80" s="14">
        <f t="shared" si="8"/>
        <v>0.52452</v>
      </c>
      <c r="E80" s="14">
        <f t="shared" si="9"/>
        <v>0.5961599999999999</v>
      </c>
      <c r="F80" s="5"/>
      <c r="G80" s="19"/>
      <c r="H80" s="19"/>
    </row>
    <row r="81" spans="1:8" ht="15.75">
      <c r="A81" s="1"/>
      <c r="B81" s="29" t="s">
        <v>50</v>
      </c>
      <c r="C81" s="31">
        <v>0.023</v>
      </c>
      <c r="D81" s="14">
        <f t="shared" si="8"/>
        <v>0.67022</v>
      </c>
      <c r="E81" s="14">
        <f t="shared" si="9"/>
        <v>0.7617599999999999</v>
      </c>
      <c r="F81" s="5"/>
      <c r="G81" s="19"/>
      <c r="H81" s="19"/>
    </row>
    <row r="82" spans="1:8" ht="15.75">
      <c r="A82" s="1"/>
      <c r="B82" s="29" t="s">
        <v>51</v>
      </c>
      <c r="C82" s="31">
        <v>0.027</v>
      </c>
      <c r="D82" s="14">
        <f t="shared" si="8"/>
        <v>0.78678</v>
      </c>
      <c r="E82" s="14">
        <f t="shared" si="9"/>
        <v>0.8942399999999999</v>
      </c>
      <c r="F82" s="5"/>
      <c r="G82" s="19"/>
      <c r="H82" s="19"/>
    </row>
    <row r="83" spans="1:8" ht="15.75">
      <c r="A83" s="1"/>
      <c r="B83" s="29" t="s">
        <v>52</v>
      </c>
      <c r="C83" s="31">
        <v>0.032</v>
      </c>
      <c r="D83" s="14">
        <f t="shared" si="8"/>
        <v>0.9324800000000001</v>
      </c>
      <c r="E83" s="14">
        <f t="shared" si="9"/>
        <v>1.05984</v>
      </c>
      <c r="F83" s="5"/>
      <c r="G83" s="19"/>
      <c r="H83" s="19"/>
    </row>
    <row r="84" spans="1:8" ht="15.75">
      <c r="A84" s="1"/>
      <c r="B84" s="29" t="s">
        <v>53</v>
      </c>
      <c r="C84" s="31">
        <v>0.036</v>
      </c>
      <c r="D84" s="14">
        <f t="shared" si="8"/>
        <v>1.04904</v>
      </c>
      <c r="E84" s="14">
        <f t="shared" si="9"/>
        <v>1.1923199999999998</v>
      </c>
      <c r="F84" s="47"/>
      <c r="G84" s="19"/>
      <c r="H84" s="19"/>
    </row>
    <row r="85" spans="1:8" ht="15.75">
      <c r="A85" s="1"/>
      <c r="B85" s="29" t="s">
        <v>54</v>
      </c>
      <c r="C85" s="31">
        <v>0.041</v>
      </c>
      <c r="D85" s="14">
        <f t="shared" si="8"/>
        <v>1.1947400000000001</v>
      </c>
      <c r="E85" s="14">
        <f t="shared" si="9"/>
        <v>1.35792</v>
      </c>
      <c r="F85" s="5"/>
      <c r="G85" s="19"/>
      <c r="H85" s="19"/>
    </row>
    <row r="86" spans="1:8" ht="15.75">
      <c r="A86" s="1"/>
      <c r="B86" s="29" t="s">
        <v>55</v>
      </c>
      <c r="C86" s="31">
        <v>0.045</v>
      </c>
      <c r="D86" s="14">
        <f t="shared" si="8"/>
        <v>1.3113</v>
      </c>
      <c r="E86" s="14">
        <f t="shared" si="9"/>
        <v>1.4903999999999997</v>
      </c>
      <c r="F86" s="47"/>
      <c r="G86" s="19"/>
      <c r="H86" s="19"/>
    </row>
    <row r="87" spans="1:8" ht="15.75">
      <c r="A87" s="1"/>
      <c r="B87" s="29" t="s">
        <v>56</v>
      </c>
      <c r="C87" s="31">
        <v>0.054</v>
      </c>
      <c r="D87" s="14">
        <f t="shared" si="8"/>
        <v>1.57356</v>
      </c>
      <c r="E87" s="14">
        <f t="shared" si="9"/>
        <v>1.7884799999999998</v>
      </c>
      <c r="F87" s="47"/>
      <c r="G87" s="19"/>
      <c r="H87" s="19"/>
    </row>
    <row r="88" spans="1:8" ht="15.75">
      <c r="A88" s="1"/>
      <c r="B88" s="29" t="s">
        <v>57</v>
      </c>
      <c r="C88" s="31">
        <v>0.063</v>
      </c>
      <c r="D88" s="14">
        <f t="shared" si="8"/>
        <v>1.83582</v>
      </c>
      <c r="E88" s="14">
        <f t="shared" si="9"/>
        <v>2.08656</v>
      </c>
      <c r="F88" s="47"/>
      <c r="G88" s="19"/>
      <c r="H88" s="19"/>
    </row>
    <row r="89" spans="1:8" ht="15.75" hidden="1">
      <c r="A89" s="1"/>
      <c r="B89" s="32"/>
      <c r="C89" s="33"/>
      <c r="D89" s="33"/>
      <c r="E89" s="33"/>
      <c r="G89" s="33"/>
      <c r="H89" s="33"/>
    </row>
    <row r="90" spans="1:4" ht="15.75">
      <c r="A90" s="71" t="s">
        <v>58</v>
      </c>
      <c r="B90" s="71"/>
      <c r="D90" s="1"/>
    </row>
    <row r="91" spans="1:6" ht="15" customHeight="1">
      <c r="A91" s="72" t="s">
        <v>59</v>
      </c>
      <c r="B91" s="72"/>
      <c r="C91" s="72"/>
      <c r="D91" s="72"/>
      <c r="E91" s="72"/>
      <c r="F91" s="72"/>
    </row>
    <row r="92" spans="1:5" ht="15.75">
      <c r="A92" s="1"/>
      <c r="B92" s="32"/>
      <c r="C92" s="33"/>
      <c r="D92" s="33"/>
      <c r="E92" s="33"/>
    </row>
    <row r="93" spans="2:5" s="1" customFormat="1" ht="15.75">
      <c r="B93" s="32"/>
      <c r="C93" s="33"/>
      <c r="D93" s="33"/>
      <c r="E93" s="33"/>
    </row>
    <row r="94" spans="2:5" s="1" customFormat="1" ht="15.75">
      <c r="B94" s="32"/>
      <c r="C94" s="33"/>
      <c r="D94" s="33"/>
      <c r="E94" s="33"/>
    </row>
    <row r="95" spans="2:5" s="1" customFormat="1" ht="15.75">
      <c r="B95" s="32"/>
      <c r="C95" s="33"/>
      <c r="D95" s="33"/>
      <c r="E95" s="33"/>
    </row>
    <row r="96" spans="1:5" ht="15.75">
      <c r="A96" s="1"/>
      <c r="B96" s="32"/>
      <c r="C96" s="33"/>
      <c r="D96" s="33"/>
      <c r="E96" s="33"/>
    </row>
    <row r="97" spans="1:5" ht="15.75">
      <c r="A97" s="1"/>
      <c r="B97" s="32"/>
      <c r="C97" s="33"/>
      <c r="D97" s="33"/>
      <c r="E97" s="33"/>
    </row>
    <row r="98" spans="1:5" ht="15.75">
      <c r="A98" s="1"/>
      <c r="B98" s="32"/>
      <c r="C98" s="33"/>
      <c r="D98" s="33"/>
      <c r="E98" s="33"/>
    </row>
    <row r="99" spans="1:6" ht="15.75">
      <c r="A99" s="1"/>
      <c r="B99" s="32"/>
      <c r="C99" s="33"/>
      <c r="D99" s="33"/>
      <c r="E99" s="33"/>
      <c r="F99" s="36"/>
    </row>
    <row r="100" spans="1:5" ht="15.75">
      <c r="A100" s="1"/>
      <c r="B100" s="32"/>
      <c r="C100" s="33"/>
      <c r="D100" s="33"/>
      <c r="E100" s="33"/>
    </row>
    <row r="101" spans="1:5" ht="15.75">
      <c r="A101" s="1"/>
      <c r="B101" s="32"/>
      <c r="C101" s="33"/>
      <c r="D101" s="33"/>
      <c r="E101" s="33"/>
    </row>
    <row r="102" spans="1:5" ht="15.75">
      <c r="A102" s="1"/>
      <c r="B102" s="32"/>
      <c r="C102" s="33"/>
      <c r="D102" s="33"/>
      <c r="E102" s="33"/>
    </row>
    <row r="103" spans="1:5" ht="15.75">
      <c r="A103" s="1"/>
      <c r="B103" s="32"/>
      <c r="C103" s="33"/>
      <c r="D103" s="33"/>
      <c r="E103" s="33"/>
    </row>
    <row r="104" spans="1:4" ht="15.75">
      <c r="A104" s="71"/>
      <c r="B104" s="71"/>
      <c r="D104" s="1"/>
    </row>
    <row r="105" spans="1:5" ht="30.75" customHeight="1">
      <c r="A105" s="72"/>
      <c r="B105" s="72"/>
      <c r="C105" s="72"/>
      <c r="D105" s="72"/>
      <c r="E105" s="72"/>
    </row>
    <row r="106" spans="1:4" ht="15.75">
      <c r="A106" s="1"/>
      <c r="B106" s="1"/>
      <c r="D106" s="1"/>
    </row>
    <row r="107" spans="1:4" ht="15.75">
      <c r="A107" s="1"/>
      <c r="B107" s="1"/>
      <c r="D107" s="1"/>
    </row>
    <row r="108" spans="1:4" ht="15.75">
      <c r="A108" s="1"/>
      <c r="B108" s="1"/>
      <c r="D108" s="1"/>
    </row>
    <row r="113" spans="1:4" ht="12.75">
      <c r="A113" s="37"/>
      <c r="B113" s="37"/>
      <c r="D113" s="37"/>
    </row>
    <row r="114" spans="1:4" ht="12.75">
      <c r="A114" s="37"/>
      <c r="B114" s="37"/>
      <c r="D114" s="37"/>
    </row>
    <row r="115" spans="1:4" ht="12.75">
      <c r="A115" s="37"/>
      <c r="B115" s="37"/>
      <c r="D115" s="37"/>
    </row>
    <row r="116" spans="1:4" ht="15.75">
      <c r="A116" s="38"/>
      <c r="B116" s="38"/>
      <c r="D116" s="34"/>
    </row>
    <row r="117" spans="1:4" ht="15.75">
      <c r="A117" s="38"/>
      <c r="B117" s="38"/>
      <c r="D117" s="38"/>
    </row>
    <row r="118" spans="1:4" ht="15.75">
      <c r="A118" s="38"/>
      <c r="B118" s="38"/>
      <c r="D118" s="38"/>
    </row>
    <row r="119" spans="1:4" ht="15.75">
      <c r="A119" s="38"/>
      <c r="B119" s="38"/>
      <c r="D119" s="38"/>
    </row>
    <row r="120" spans="1:4" ht="15.75">
      <c r="A120" s="38"/>
      <c r="B120" s="38"/>
      <c r="D120" s="38"/>
    </row>
    <row r="121" spans="1:4" ht="15.75">
      <c r="A121" s="38"/>
      <c r="B121" s="38"/>
      <c r="D121" s="38"/>
    </row>
    <row r="122" spans="1:4" ht="15.75">
      <c r="A122" s="38"/>
      <c r="B122" s="74"/>
      <c r="C122" s="74"/>
      <c r="D122" s="74"/>
    </row>
    <row r="123" spans="1:4" ht="15.75">
      <c r="A123" s="38"/>
      <c r="B123" s="64"/>
      <c r="C123" s="64"/>
      <c r="D123" s="64"/>
    </row>
    <row r="124" spans="1:4" ht="15.75">
      <c r="A124" s="38"/>
      <c r="B124" s="3"/>
      <c r="D124" s="3"/>
    </row>
    <row r="125" spans="1:4" ht="15.75">
      <c r="A125" s="38"/>
      <c r="B125" s="34"/>
      <c r="D125" s="39"/>
    </row>
    <row r="126" spans="1:4" ht="15.75">
      <c r="A126" s="38"/>
      <c r="B126" s="38"/>
      <c r="D126" s="32"/>
    </row>
    <row r="127" spans="1:4" ht="15.75">
      <c r="A127" s="38"/>
      <c r="B127" s="38"/>
      <c r="D127" s="38"/>
    </row>
    <row r="128" spans="1:4" ht="15.75">
      <c r="A128" s="38"/>
      <c r="B128" s="38"/>
      <c r="D128" s="38"/>
    </row>
    <row r="129" spans="1:4" ht="15.75">
      <c r="A129" s="38"/>
      <c r="B129" s="38"/>
      <c r="D129" s="38"/>
    </row>
    <row r="130" spans="1:4" ht="15.75">
      <c r="A130" s="38"/>
      <c r="B130" s="32"/>
      <c r="D130" s="34"/>
    </row>
    <row r="131" spans="1:4" ht="15.75">
      <c r="A131" s="38"/>
      <c r="B131" s="32"/>
      <c r="D131" s="34"/>
    </row>
    <row r="132" spans="1:4" ht="15.75">
      <c r="A132" s="38"/>
      <c r="B132" s="32"/>
      <c r="D132" s="34"/>
    </row>
    <row r="133" spans="1:4" ht="15.75">
      <c r="A133" s="38"/>
      <c r="B133" s="32"/>
      <c r="D133" s="34"/>
    </row>
    <row r="134" spans="1:4" ht="15.75">
      <c r="A134" s="38"/>
      <c r="B134" s="32"/>
      <c r="D134" s="34"/>
    </row>
    <row r="135" spans="1:4" ht="15.75">
      <c r="A135" s="38"/>
      <c r="B135" s="32"/>
      <c r="D135" s="34"/>
    </row>
    <row r="136" spans="1:4" ht="15.75">
      <c r="A136" s="38"/>
      <c r="B136" s="32"/>
      <c r="D136" s="38"/>
    </row>
    <row r="137" spans="1:4" ht="15.75">
      <c r="A137" s="38"/>
      <c r="B137" s="32"/>
      <c r="D137" s="38"/>
    </row>
    <row r="138" spans="1:4" ht="15.75">
      <c r="A138" s="38"/>
      <c r="B138" s="32"/>
      <c r="D138" s="34"/>
    </row>
    <row r="139" spans="1:4" ht="15.75">
      <c r="A139" s="38"/>
      <c r="B139" s="32"/>
      <c r="D139" s="33"/>
    </row>
    <row r="140" spans="1:4" ht="15.75">
      <c r="A140" s="38"/>
      <c r="B140" s="38"/>
      <c r="D140" s="38"/>
    </row>
    <row r="141" spans="1:4" ht="15.75">
      <c r="A141" s="38"/>
      <c r="B141" s="38"/>
      <c r="D141" s="38"/>
    </row>
    <row r="142" spans="1:4" ht="15.75">
      <c r="A142" s="75"/>
      <c r="B142" s="75"/>
      <c r="D142" s="38"/>
    </row>
    <row r="143" spans="1:4" ht="39" customHeight="1">
      <c r="A143" s="38"/>
      <c r="B143" s="73"/>
      <c r="C143" s="73"/>
      <c r="D143" s="73"/>
    </row>
    <row r="144" spans="1:4" ht="15.75">
      <c r="A144" s="38"/>
      <c r="B144" s="38"/>
      <c r="D144" s="38"/>
    </row>
    <row r="145" spans="1:4" ht="15.75">
      <c r="A145" s="38"/>
      <c r="B145" s="38"/>
      <c r="D145" s="38"/>
    </row>
    <row r="146" spans="1:4" ht="15.75">
      <c r="A146" s="38"/>
      <c r="B146" s="38"/>
      <c r="D146" s="38"/>
    </row>
    <row r="147" spans="1:4" ht="12.75">
      <c r="A147" s="37"/>
      <c r="B147" s="37"/>
      <c r="D147" s="37"/>
    </row>
    <row r="148" spans="1:4" ht="12.75">
      <c r="A148" s="37"/>
      <c r="B148" s="37"/>
      <c r="D148" s="37"/>
    </row>
    <row r="149" spans="1:4" ht="12.75">
      <c r="A149" s="37"/>
      <c r="B149" s="37"/>
      <c r="D149" s="37"/>
    </row>
    <row r="150" spans="1:4" ht="12.75">
      <c r="A150" s="37"/>
      <c r="B150" s="37"/>
      <c r="D150" s="37"/>
    </row>
    <row r="151" spans="1:4" ht="12.75">
      <c r="A151" s="37"/>
      <c r="B151" s="37"/>
      <c r="D151" s="37"/>
    </row>
    <row r="152" spans="1:4" ht="12.75">
      <c r="A152" s="37"/>
      <c r="B152" s="37"/>
      <c r="D152" s="37"/>
    </row>
    <row r="153" spans="1:4" ht="12.75">
      <c r="A153" s="37"/>
      <c r="B153" s="37"/>
      <c r="D153" s="37"/>
    </row>
    <row r="154" spans="1:4" ht="12.75">
      <c r="A154" s="37"/>
      <c r="B154" s="37"/>
      <c r="D154" s="37"/>
    </row>
    <row r="155" spans="1:4" ht="12.75">
      <c r="A155" s="37"/>
      <c r="B155" s="37"/>
      <c r="D155" s="37"/>
    </row>
    <row r="156" spans="1:4" ht="12.75">
      <c r="A156" s="37"/>
      <c r="B156" s="37"/>
      <c r="D156" s="37"/>
    </row>
    <row r="157" spans="1:4" ht="12.75">
      <c r="A157" s="37"/>
      <c r="B157" s="37"/>
      <c r="D157" s="37"/>
    </row>
    <row r="158" spans="1:4" ht="12.75">
      <c r="A158" s="37"/>
      <c r="B158" s="37"/>
      <c r="D158" s="37"/>
    </row>
    <row r="159" spans="1:4" ht="12.75">
      <c r="A159" s="37"/>
      <c r="B159" s="37"/>
      <c r="D159" s="37"/>
    </row>
    <row r="160" spans="1:4" ht="12.75">
      <c r="A160" s="37"/>
      <c r="B160" s="37"/>
      <c r="D160" s="37"/>
    </row>
    <row r="161" spans="1:4" ht="12.75">
      <c r="A161" s="37"/>
      <c r="B161" s="37"/>
      <c r="D161" s="37"/>
    </row>
    <row r="162" spans="1:4" ht="12.75">
      <c r="A162" s="37"/>
      <c r="B162" s="37"/>
      <c r="D162" s="37"/>
    </row>
    <row r="163" spans="1:4" ht="12.75">
      <c r="A163" s="37"/>
      <c r="B163" s="37"/>
      <c r="D163" s="37"/>
    </row>
    <row r="164" spans="1:4" ht="12.75">
      <c r="A164" s="37"/>
      <c r="B164" s="37"/>
      <c r="D164" s="37"/>
    </row>
    <row r="165" spans="1:4" ht="12.75">
      <c r="A165" s="37"/>
      <c r="B165" s="37"/>
      <c r="D165" s="37"/>
    </row>
    <row r="166" spans="1:4" ht="12.75">
      <c r="A166" s="37"/>
      <c r="B166" s="37"/>
      <c r="D166" s="37"/>
    </row>
    <row r="167" spans="1:4" ht="12.75">
      <c r="A167" s="37"/>
      <c r="B167" s="37"/>
      <c r="D167" s="37"/>
    </row>
    <row r="168" spans="1:4" ht="12.75">
      <c r="A168" s="37"/>
      <c r="B168" s="37"/>
      <c r="D168" s="37"/>
    </row>
    <row r="169" spans="1:4" ht="12.75">
      <c r="A169" s="37"/>
      <c r="B169" s="37"/>
      <c r="D169" s="37"/>
    </row>
    <row r="170" spans="1:4" ht="12.75">
      <c r="A170" s="37"/>
      <c r="B170" s="37"/>
      <c r="D170" s="37"/>
    </row>
    <row r="171" spans="1:4" ht="12.75">
      <c r="A171" s="37"/>
      <c r="B171" s="37"/>
      <c r="D171" s="37"/>
    </row>
    <row r="172" spans="1:4" ht="12.75">
      <c r="A172" s="37"/>
      <c r="B172" s="37"/>
      <c r="D172" s="37"/>
    </row>
    <row r="173" spans="1:4" ht="12.75">
      <c r="A173" s="37"/>
      <c r="B173" s="37"/>
      <c r="D173" s="37"/>
    </row>
    <row r="174" spans="1:4" ht="12.75">
      <c r="A174" s="37"/>
      <c r="B174" s="37"/>
      <c r="D174" s="37"/>
    </row>
    <row r="175" spans="1:4" ht="12.75">
      <c r="A175" s="37"/>
      <c r="B175" s="37"/>
      <c r="D175" s="37"/>
    </row>
    <row r="176" spans="1:4" ht="12.75">
      <c r="A176" s="37"/>
      <c r="B176" s="37"/>
      <c r="D176" s="37"/>
    </row>
    <row r="177" spans="1:4" ht="12.75">
      <c r="A177" s="37"/>
      <c r="B177" s="37"/>
      <c r="D177" s="37"/>
    </row>
    <row r="178" spans="1:4" ht="12.75">
      <c r="A178" s="37"/>
      <c r="B178" s="37"/>
      <c r="D178" s="37"/>
    </row>
    <row r="179" spans="1:4" ht="12.75">
      <c r="A179" s="37"/>
      <c r="B179" s="37"/>
      <c r="D179" s="37"/>
    </row>
    <row r="180" spans="1:4" ht="12.75">
      <c r="A180" s="37"/>
      <c r="B180" s="37"/>
      <c r="D180" s="37"/>
    </row>
    <row r="181" spans="1:4" ht="12.75">
      <c r="A181" s="37"/>
      <c r="B181" s="37"/>
      <c r="D181" s="37"/>
    </row>
    <row r="182" spans="1:4" ht="12.75">
      <c r="A182" s="37"/>
      <c r="B182" s="37"/>
      <c r="D182" s="37"/>
    </row>
    <row r="183" spans="1:4" ht="12.75">
      <c r="A183" s="37"/>
      <c r="B183" s="37"/>
      <c r="D183" s="37"/>
    </row>
    <row r="184" spans="1:4" ht="12.75">
      <c r="A184" s="37"/>
      <c r="B184" s="37"/>
      <c r="D184" s="37"/>
    </row>
    <row r="185" spans="1:4" ht="12.75">
      <c r="A185" s="37"/>
      <c r="B185" s="37"/>
      <c r="D185" s="37"/>
    </row>
    <row r="186" spans="1:4" ht="12.75">
      <c r="A186" s="37"/>
      <c r="B186" s="37"/>
      <c r="D186" s="37"/>
    </row>
  </sheetData>
  <mergeCells count="21">
    <mergeCell ref="B143:D143"/>
    <mergeCell ref="A105:E105"/>
    <mergeCell ref="B122:D122"/>
    <mergeCell ref="B123:D123"/>
    <mergeCell ref="A142:B142"/>
    <mergeCell ref="B75:H75"/>
    <mergeCell ref="A90:B90"/>
    <mergeCell ref="A91:F91"/>
    <mergeCell ref="A104:B104"/>
    <mergeCell ref="C9:C10"/>
    <mergeCell ref="D9:E9"/>
    <mergeCell ref="F9:F10"/>
    <mergeCell ref="G9:H9"/>
    <mergeCell ref="B5:H5"/>
    <mergeCell ref="B6:H6"/>
    <mergeCell ref="C8:E8"/>
    <mergeCell ref="F8:H8"/>
    <mergeCell ref="D1:E1"/>
    <mergeCell ref="G1:H1"/>
    <mergeCell ref="D2:E2"/>
    <mergeCell ref="G2:H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0"/>
  <sheetViews>
    <sheetView workbookViewId="0" topLeftCell="A25">
      <selection activeCell="A35" sqref="A35:IV37"/>
    </sheetView>
  </sheetViews>
  <sheetFormatPr defaultColWidth="9.140625" defaultRowHeight="12.75"/>
  <cols>
    <col min="1" max="1" width="2.28125" style="2" customWidth="1"/>
    <col min="2" max="2" width="37.57421875" style="2" customWidth="1"/>
    <col min="3" max="3" width="14.28125" style="2" customWidth="1"/>
    <col min="4" max="4" width="16.8515625" style="2" customWidth="1"/>
    <col min="5" max="5" width="17.140625" style="2" customWidth="1"/>
    <col min="6" max="16384" width="9.140625" style="2" customWidth="1"/>
  </cols>
  <sheetData>
    <row r="1" spans="1:5" ht="15.75">
      <c r="A1" s="1"/>
      <c r="B1" s="1"/>
      <c r="C1" s="1"/>
      <c r="D1" s="63" t="s">
        <v>62</v>
      </c>
      <c r="E1" s="63"/>
    </row>
    <row r="2" spans="1:5" ht="15.75">
      <c r="A2" s="1"/>
      <c r="B2" s="1"/>
      <c r="C2" s="1"/>
      <c r="D2" s="63" t="s">
        <v>102</v>
      </c>
      <c r="E2" s="63"/>
    </row>
    <row r="3" spans="1:4" ht="15.75">
      <c r="A3" s="1"/>
      <c r="B3" s="1"/>
      <c r="D3" s="1"/>
    </row>
    <row r="4" spans="1:4" ht="15.75">
      <c r="A4" s="1"/>
      <c r="B4" s="1"/>
      <c r="D4" s="1"/>
    </row>
    <row r="5" spans="1:5" ht="15.75">
      <c r="A5" s="1"/>
      <c r="B5" s="63" t="s">
        <v>63</v>
      </c>
      <c r="C5" s="63"/>
      <c r="D5" s="63"/>
      <c r="E5" s="63"/>
    </row>
    <row r="6" spans="1:5" ht="30.75" customHeight="1">
      <c r="A6" s="1"/>
      <c r="B6" s="64" t="s">
        <v>64</v>
      </c>
      <c r="C6" s="64"/>
      <c r="D6" s="64"/>
      <c r="E6" s="64"/>
    </row>
    <row r="7" spans="1:4" ht="20.25" customHeight="1">
      <c r="A7" s="1"/>
      <c r="B7" s="40"/>
      <c r="D7" s="40"/>
    </row>
    <row r="8" spans="1:5" ht="27.75" customHeight="1">
      <c r="A8" s="1"/>
      <c r="B8" s="76" t="s">
        <v>5</v>
      </c>
      <c r="C8" s="66" t="s">
        <v>65</v>
      </c>
      <c r="D8" s="68" t="s">
        <v>66</v>
      </c>
      <c r="E8" s="69"/>
    </row>
    <row r="9" spans="1:5" ht="59.25" customHeight="1">
      <c r="A9" s="1"/>
      <c r="B9" s="77"/>
      <c r="C9" s="67"/>
      <c r="D9" s="8" t="s">
        <v>60</v>
      </c>
      <c r="E9" s="9" t="s">
        <v>61</v>
      </c>
    </row>
    <row r="10" spans="1:5" ht="15" customHeight="1">
      <c r="A10" s="1"/>
      <c r="B10" s="41"/>
      <c r="C10" s="17"/>
      <c r="D10" s="42"/>
      <c r="E10" s="17"/>
    </row>
    <row r="11" spans="1:5" ht="15.75">
      <c r="A11" s="1"/>
      <c r="B11" s="43" t="s">
        <v>67</v>
      </c>
      <c r="C11" s="11"/>
      <c r="D11" s="42"/>
      <c r="E11" s="11"/>
    </row>
    <row r="12" spans="1:5" ht="15.75">
      <c r="A12" s="1"/>
      <c r="B12" s="41" t="s">
        <v>68</v>
      </c>
      <c r="C12" s="14">
        <v>2.1</v>
      </c>
      <c r="D12" s="14">
        <f>C12*(27.23+1.91)</f>
        <v>61.194</v>
      </c>
      <c r="E12" s="14">
        <f>C12*(31.21+1.91)</f>
        <v>69.55199999999999</v>
      </c>
    </row>
    <row r="13" spans="1:5" ht="15.75" customHeight="1">
      <c r="A13" s="1"/>
      <c r="B13" s="18" t="s">
        <v>69</v>
      </c>
      <c r="C13" s="19">
        <v>1.3</v>
      </c>
      <c r="D13" s="14">
        <f aca="true" t="shared" si="0" ref="D13:D30">C13*(27.23+1.91)</f>
        <v>37.882000000000005</v>
      </c>
      <c r="E13" s="14">
        <f>C13*(31.21+1.91)</f>
        <v>43.056</v>
      </c>
    </row>
    <row r="14" spans="1:5" ht="15.75" customHeight="1">
      <c r="A14" s="1"/>
      <c r="B14" s="13" t="s">
        <v>70</v>
      </c>
      <c r="C14" s="19">
        <v>0.82</v>
      </c>
      <c r="D14" s="14">
        <f t="shared" si="0"/>
        <v>23.8948</v>
      </c>
      <c r="E14" s="14">
        <f>C14*(31.21+1.91)</f>
        <v>27.158399999999997</v>
      </c>
    </row>
    <row r="15" spans="1:5" ht="15.75" customHeight="1">
      <c r="A15" s="1"/>
      <c r="B15" s="44" t="s">
        <v>71</v>
      </c>
      <c r="C15" s="19"/>
      <c r="D15" s="14"/>
      <c r="E15" s="14"/>
    </row>
    <row r="16" spans="1:5" ht="17.25" customHeight="1">
      <c r="A16" s="1"/>
      <c r="B16" s="18" t="s">
        <v>72</v>
      </c>
      <c r="C16" s="19">
        <v>1.82</v>
      </c>
      <c r="D16" s="14">
        <f t="shared" si="0"/>
        <v>53.034800000000004</v>
      </c>
      <c r="E16" s="14">
        <f>C16*(31.21+1.91)</f>
        <v>60.2784</v>
      </c>
    </row>
    <row r="17" spans="1:5" ht="18.75" customHeight="1">
      <c r="A17" s="1"/>
      <c r="B17" s="13" t="s">
        <v>73</v>
      </c>
      <c r="C17" s="45">
        <v>1.37</v>
      </c>
      <c r="D17" s="14">
        <f t="shared" si="0"/>
        <v>39.921800000000005</v>
      </c>
      <c r="E17" s="14">
        <f>C17*(31.21+1.91)</f>
        <v>45.3744</v>
      </c>
    </row>
    <row r="18" spans="1:5" ht="15.75">
      <c r="A18" s="1"/>
      <c r="B18" s="46" t="s">
        <v>74</v>
      </c>
      <c r="C18" s="47"/>
      <c r="D18" s="14"/>
      <c r="E18" s="14"/>
    </row>
    <row r="19" spans="1:5" ht="31.5">
      <c r="A19" s="1"/>
      <c r="B19" s="18" t="s">
        <v>75</v>
      </c>
      <c r="C19" s="19">
        <v>0.54</v>
      </c>
      <c r="D19" s="14">
        <f t="shared" si="0"/>
        <v>15.735600000000002</v>
      </c>
      <c r="E19" s="14">
        <f>C19*(31.21+1.91)</f>
        <v>17.8848</v>
      </c>
    </row>
    <row r="20" spans="1:5" ht="15.75">
      <c r="A20" s="1"/>
      <c r="B20" s="18" t="s">
        <v>76</v>
      </c>
      <c r="C20" s="31">
        <v>1.216</v>
      </c>
      <c r="D20" s="14">
        <f t="shared" si="0"/>
        <v>35.43424</v>
      </c>
      <c r="E20" s="14">
        <f aca="true" t="shared" si="1" ref="E20:E30">C20*(31.21+1.91)</f>
        <v>40.27392</v>
      </c>
    </row>
    <row r="21" spans="1:5" ht="31.5">
      <c r="A21" s="1"/>
      <c r="B21" s="18" t="s">
        <v>77</v>
      </c>
      <c r="C21" s="31">
        <v>0.319</v>
      </c>
      <c r="D21" s="14">
        <f t="shared" si="0"/>
        <v>9.29566</v>
      </c>
      <c r="E21" s="14">
        <f t="shared" si="1"/>
        <v>10.56528</v>
      </c>
    </row>
    <row r="22" spans="1:5" ht="15.75">
      <c r="A22" s="1"/>
      <c r="B22" s="44" t="s">
        <v>78</v>
      </c>
      <c r="C22" s="19"/>
      <c r="D22" s="14"/>
      <c r="E22" s="14"/>
    </row>
    <row r="23" spans="1:5" ht="15.75">
      <c r="A23" s="1"/>
      <c r="B23" s="48" t="s">
        <v>79</v>
      </c>
      <c r="C23" s="49">
        <v>0.076</v>
      </c>
      <c r="D23" s="14">
        <f t="shared" si="0"/>
        <v>2.21464</v>
      </c>
      <c r="E23" s="14">
        <f t="shared" si="1"/>
        <v>2.51712</v>
      </c>
    </row>
    <row r="24" spans="1:5" ht="15.75">
      <c r="A24" s="1"/>
      <c r="B24" s="18" t="s">
        <v>80</v>
      </c>
      <c r="C24" s="31">
        <v>0.046</v>
      </c>
      <c r="D24" s="14">
        <f t="shared" si="0"/>
        <v>1.34044</v>
      </c>
      <c r="E24" s="14">
        <f t="shared" si="1"/>
        <v>1.5235199999999998</v>
      </c>
    </row>
    <row r="25" spans="1:5" ht="15.75">
      <c r="A25" s="1"/>
      <c r="B25" s="46" t="s">
        <v>81</v>
      </c>
      <c r="C25" s="19"/>
      <c r="D25" s="14"/>
      <c r="E25" s="14"/>
    </row>
    <row r="26" spans="1:5" ht="15.75">
      <c r="A26" s="1"/>
      <c r="B26" s="18" t="s">
        <v>82</v>
      </c>
      <c r="C26" s="19">
        <v>0.16</v>
      </c>
      <c r="D26" s="14">
        <f t="shared" si="0"/>
        <v>4.6624</v>
      </c>
      <c r="E26" s="14">
        <f t="shared" si="1"/>
        <v>5.2992</v>
      </c>
    </row>
    <row r="27" spans="1:5" ht="15.75">
      <c r="A27" s="1"/>
      <c r="B27" s="18" t="s">
        <v>83</v>
      </c>
      <c r="C27" s="19">
        <v>0.09</v>
      </c>
      <c r="D27" s="14">
        <f t="shared" si="0"/>
        <v>2.6226</v>
      </c>
      <c r="E27" s="14">
        <f t="shared" si="1"/>
        <v>2.9807999999999995</v>
      </c>
    </row>
    <row r="28" spans="1:5" ht="15.75">
      <c r="A28" s="1"/>
      <c r="B28" s="46" t="s">
        <v>84</v>
      </c>
      <c r="C28" s="31">
        <v>0.091</v>
      </c>
      <c r="D28" s="14">
        <f t="shared" si="0"/>
        <v>2.6517399999999998</v>
      </c>
      <c r="E28" s="14">
        <f t="shared" si="1"/>
        <v>3.0139199999999997</v>
      </c>
    </row>
    <row r="29" spans="1:5" ht="15.75">
      <c r="A29" s="1"/>
      <c r="B29" s="46" t="s">
        <v>85</v>
      </c>
      <c r="C29" s="31">
        <v>0.012</v>
      </c>
      <c r="D29" s="14">
        <f t="shared" si="0"/>
        <v>0.34968</v>
      </c>
      <c r="E29" s="14">
        <f t="shared" si="1"/>
        <v>0.39743999999999996</v>
      </c>
    </row>
    <row r="30" spans="1:5" ht="15.75">
      <c r="A30" s="1"/>
      <c r="B30" s="44" t="s">
        <v>86</v>
      </c>
      <c r="C30" s="19">
        <v>0.05</v>
      </c>
      <c r="D30" s="14">
        <f t="shared" si="0"/>
        <v>1.457</v>
      </c>
      <c r="E30" s="14">
        <f t="shared" si="1"/>
        <v>1.656</v>
      </c>
    </row>
    <row r="31" spans="1:4" ht="15.75">
      <c r="A31" s="71" t="s">
        <v>58</v>
      </c>
      <c r="B31" s="71"/>
      <c r="D31" s="1"/>
    </row>
    <row r="32" spans="1:6" ht="30.75" customHeight="1">
      <c r="A32" s="1"/>
      <c r="B32" s="78" t="s">
        <v>59</v>
      </c>
      <c r="C32" s="78"/>
      <c r="D32" s="78"/>
      <c r="E32" s="78"/>
      <c r="F32" s="36"/>
    </row>
    <row r="33" spans="1:4" ht="15.75">
      <c r="A33" s="1"/>
      <c r="B33" s="1"/>
      <c r="D33" s="1"/>
    </row>
    <row r="34" spans="1:4" ht="15.75">
      <c r="A34" s="1"/>
      <c r="B34" s="1"/>
      <c r="D34" s="1"/>
    </row>
    <row r="35" spans="2:4" s="1" customFormat="1" ht="15.75">
      <c r="B35" s="32"/>
      <c r="C35" s="33"/>
      <c r="D35" s="33"/>
    </row>
    <row r="36" spans="2:4" s="1" customFormat="1" ht="15.75">
      <c r="B36" s="32"/>
      <c r="C36" s="33"/>
      <c r="D36" s="33"/>
    </row>
    <row r="37" spans="2:4" s="1" customFormat="1" ht="15.75">
      <c r="B37" s="32"/>
      <c r="C37" s="33"/>
      <c r="D37" s="33"/>
    </row>
    <row r="40" spans="1:4" ht="12.75">
      <c r="A40" s="37"/>
      <c r="B40" s="37"/>
      <c r="D40" s="37"/>
    </row>
    <row r="41" spans="1:4" ht="12.75">
      <c r="A41" s="37"/>
      <c r="B41" s="37"/>
      <c r="D41" s="37"/>
    </row>
    <row r="42" spans="1:4" ht="12.75">
      <c r="A42" s="37"/>
      <c r="B42" s="37"/>
      <c r="D42" s="37"/>
    </row>
    <row r="43" spans="1:4" ht="15.75">
      <c r="A43" s="38"/>
      <c r="B43" s="38"/>
      <c r="D43" s="34"/>
    </row>
    <row r="44" spans="1:4" ht="15.75">
      <c r="A44" s="38"/>
      <c r="B44" s="38"/>
      <c r="D44" s="38"/>
    </row>
    <row r="45" spans="1:4" ht="15.75">
      <c r="A45" s="38"/>
      <c r="B45" s="38"/>
      <c r="D45" s="38"/>
    </row>
    <row r="46" spans="1:4" ht="15.75">
      <c r="A46" s="38"/>
      <c r="B46" s="38"/>
      <c r="D46" s="38"/>
    </row>
    <row r="47" spans="1:4" ht="15.75">
      <c r="A47" s="38"/>
      <c r="B47" s="38"/>
      <c r="D47" s="38"/>
    </row>
    <row r="48" spans="1:4" ht="15.75">
      <c r="A48" s="38"/>
      <c r="B48" s="38"/>
      <c r="D48" s="38"/>
    </row>
    <row r="49" spans="1:4" ht="15.75">
      <c r="A49" s="38"/>
      <c r="B49" s="74"/>
      <c r="C49" s="74"/>
      <c r="D49" s="74"/>
    </row>
    <row r="50" spans="1:4" ht="15.75">
      <c r="A50" s="38"/>
      <c r="B50" s="64"/>
      <c r="C50" s="64"/>
      <c r="D50" s="64"/>
    </row>
    <row r="51" spans="1:4" ht="15.75">
      <c r="A51" s="38"/>
      <c r="B51" s="3"/>
      <c r="D51" s="3"/>
    </row>
    <row r="52" spans="1:4" ht="15.75">
      <c r="A52" s="38"/>
      <c r="B52" s="34"/>
      <c r="D52" s="39"/>
    </row>
    <row r="53" spans="1:4" ht="15.75">
      <c r="A53" s="38"/>
      <c r="B53" s="38"/>
      <c r="D53" s="32"/>
    </row>
    <row r="54" spans="1:4" ht="15.75">
      <c r="A54" s="38"/>
      <c r="B54" s="38"/>
      <c r="D54" s="38"/>
    </row>
    <row r="55" spans="1:4" ht="15.75">
      <c r="A55" s="38"/>
      <c r="B55" s="38"/>
      <c r="D55" s="38"/>
    </row>
    <row r="56" spans="1:4" ht="15.75">
      <c r="A56" s="38"/>
      <c r="B56" s="38"/>
      <c r="D56" s="38"/>
    </row>
    <row r="57" spans="1:4" ht="15.75">
      <c r="A57" s="38"/>
      <c r="B57" s="32"/>
      <c r="D57" s="34"/>
    </row>
    <row r="58" spans="1:4" ht="15.75">
      <c r="A58" s="38"/>
      <c r="B58" s="32"/>
      <c r="D58" s="34"/>
    </row>
    <row r="59" spans="1:4" ht="15.75">
      <c r="A59" s="38"/>
      <c r="B59" s="32"/>
      <c r="D59" s="34"/>
    </row>
    <row r="60" spans="1:4" ht="15.75">
      <c r="A60" s="38"/>
      <c r="B60" s="32"/>
      <c r="D60" s="34"/>
    </row>
    <row r="61" spans="1:4" ht="15.75">
      <c r="A61" s="38"/>
      <c r="B61" s="32"/>
      <c r="D61" s="34"/>
    </row>
    <row r="62" spans="1:4" ht="15.75">
      <c r="A62" s="38"/>
      <c r="B62" s="32"/>
      <c r="D62" s="34"/>
    </row>
    <row r="63" spans="1:4" ht="15.75">
      <c r="A63" s="38"/>
      <c r="B63" s="32"/>
      <c r="D63" s="38"/>
    </row>
    <row r="64" spans="1:4" ht="15.75">
      <c r="A64" s="38"/>
      <c r="B64" s="32"/>
      <c r="D64" s="38"/>
    </row>
    <row r="65" spans="1:4" ht="15.75">
      <c r="A65" s="38"/>
      <c r="B65" s="32"/>
      <c r="D65" s="34"/>
    </row>
    <row r="66" spans="1:4" ht="15.75">
      <c r="A66" s="38"/>
      <c r="B66" s="32"/>
      <c r="D66" s="33"/>
    </row>
    <row r="67" spans="1:4" ht="15.75">
      <c r="A67" s="38"/>
      <c r="B67" s="38"/>
      <c r="D67" s="38"/>
    </row>
    <row r="68" spans="1:4" ht="15.75">
      <c r="A68" s="38"/>
      <c r="B68" s="38"/>
      <c r="D68" s="38"/>
    </row>
    <row r="69" spans="1:4" ht="15.75">
      <c r="A69" s="75"/>
      <c r="B69" s="75"/>
      <c r="D69" s="38"/>
    </row>
    <row r="70" spans="1:4" ht="39" customHeight="1">
      <c r="A70" s="38"/>
      <c r="B70" s="73"/>
      <c r="C70" s="73"/>
      <c r="D70" s="73"/>
    </row>
    <row r="71" spans="1:4" ht="15.75">
      <c r="A71" s="38"/>
      <c r="B71" s="38"/>
      <c r="D71" s="38"/>
    </row>
    <row r="72" spans="1:4" ht="15.75">
      <c r="A72" s="38"/>
      <c r="B72" s="38"/>
      <c r="D72" s="38"/>
    </row>
    <row r="73" spans="1:4" ht="15.75">
      <c r="A73" s="38"/>
      <c r="B73" s="38"/>
      <c r="D73" s="38"/>
    </row>
    <row r="74" spans="1:4" ht="12.75">
      <c r="A74" s="37"/>
      <c r="B74" s="37"/>
      <c r="D74" s="37"/>
    </row>
    <row r="75" spans="1:4" ht="12.75">
      <c r="A75" s="37"/>
      <c r="B75" s="37"/>
      <c r="D75" s="37"/>
    </row>
    <row r="76" spans="1:4" ht="12.75">
      <c r="A76" s="37"/>
      <c r="B76" s="37"/>
      <c r="D76" s="37"/>
    </row>
    <row r="77" spans="1:4" ht="12.75">
      <c r="A77" s="37"/>
      <c r="B77" s="37"/>
      <c r="D77" s="37"/>
    </row>
    <row r="78" spans="1:4" ht="12.75">
      <c r="A78" s="37"/>
      <c r="B78" s="37"/>
      <c r="D78" s="37"/>
    </row>
    <row r="79" spans="1:4" ht="12.75">
      <c r="A79" s="37"/>
      <c r="B79" s="37"/>
      <c r="D79" s="37"/>
    </row>
    <row r="80" spans="1:4" ht="12.75">
      <c r="A80" s="37"/>
      <c r="B80" s="37"/>
      <c r="D80" s="37"/>
    </row>
    <row r="81" spans="1:4" ht="12.75">
      <c r="A81" s="37"/>
      <c r="B81" s="37"/>
      <c r="D81" s="37"/>
    </row>
    <row r="82" spans="1:4" ht="12.75">
      <c r="A82" s="37"/>
      <c r="B82" s="37"/>
      <c r="D82" s="37"/>
    </row>
    <row r="83" spans="1:4" ht="12.75">
      <c r="A83" s="37"/>
      <c r="B83" s="37"/>
      <c r="D83" s="37"/>
    </row>
    <row r="84" spans="1:4" ht="12.75">
      <c r="A84" s="37"/>
      <c r="B84" s="37"/>
      <c r="D84" s="37"/>
    </row>
    <row r="85" spans="1:4" ht="12.75">
      <c r="A85" s="37"/>
      <c r="B85" s="37"/>
      <c r="D85" s="37"/>
    </row>
    <row r="86" spans="1:4" ht="12.75">
      <c r="A86" s="37"/>
      <c r="B86" s="37"/>
      <c r="D86" s="37"/>
    </row>
    <row r="87" spans="1:4" ht="12.75">
      <c r="A87" s="37"/>
      <c r="B87" s="37"/>
      <c r="D87" s="37"/>
    </row>
    <row r="88" spans="1:4" ht="12.75">
      <c r="A88" s="37"/>
      <c r="B88" s="37"/>
      <c r="D88" s="37"/>
    </row>
    <row r="89" spans="1:4" ht="12.75">
      <c r="A89" s="37"/>
      <c r="B89" s="37"/>
      <c r="D89" s="37"/>
    </row>
    <row r="90" spans="1:4" ht="12.75">
      <c r="A90" s="37"/>
      <c r="B90" s="37"/>
      <c r="D90" s="37"/>
    </row>
    <row r="91" spans="1:4" ht="12.75">
      <c r="A91" s="37"/>
      <c r="B91" s="37"/>
      <c r="D91" s="37"/>
    </row>
    <row r="92" spans="1:4" ht="12.75">
      <c r="A92" s="37"/>
      <c r="B92" s="37"/>
      <c r="D92" s="37"/>
    </row>
    <row r="93" spans="1:4" ht="12.75">
      <c r="A93" s="37"/>
      <c r="B93" s="37"/>
      <c r="D93" s="37"/>
    </row>
    <row r="94" spans="1:4" ht="12.75">
      <c r="A94" s="37"/>
      <c r="B94" s="37"/>
      <c r="D94" s="37"/>
    </row>
    <row r="95" spans="1:4" ht="12.75">
      <c r="A95" s="37"/>
      <c r="B95" s="37"/>
      <c r="D95" s="37"/>
    </row>
    <row r="96" spans="1:4" ht="12.75">
      <c r="A96" s="37"/>
      <c r="B96" s="37"/>
      <c r="D96" s="37"/>
    </row>
    <row r="97" spans="1:4" ht="12.75">
      <c r="A97" s="37"/>
      <c r="B97" s="37"/>
      <c r="D97" s="37"/>
    </row>
    <row r="98" spans="1:4" ht="12.75">
      <c r="A98" s="37"/>
      <c r="B98" s="37"/>
      <c r="D98" s="37"/>
    </row>
    <row r="99" spans="1:4" ht="12.75">
      <c r="A99" s="37"/>
      <c r="B99" s="37"/>
      <c r="D99" s="37"/>
    </row>
    <row r="100" spans="1:4" ht="12.75">
      <c r="A100" s="37"/>
      <c r="B100" s="37"/>
      <c r="D100" s="37"/>
    </row>
    <row r="101" spans="1:4" ht="12.75">
      <c r="A101" s="37"/>
      <c r="B101" s="37"/>
      <c r="D101" s="37"/>
    </row>
    <row r="102" spans="1:4" ht="12.75">
      <c r="A102" s="37"/>
      <c r="B102" s="37"/>
      <c r="D102" s="37"/>
    </row>
    <row r="103" spans="1:4" ht="12.75">
      <c r="A103" s="37"/>
      <c r="B103" s="37"/>
      <c r="D103" s="37"/>
    </row>
    <row r="104" spans="1:4" ht="12.75">
      <c r="A104" s="37"/>
      <c r="B104" s="37"/>
      <c r="D104" s="37"/>
    </row>
    <row r="105" spans="1:4" ht="12.75">
      <c r="A105" s="37"/>
      <c r="B105" s="37"/>
      <c r="D105" s="37"/>
    </row>
    <row r="106" spans="1:4" ht="12.75">
      <c r="A106" s="37"/>
      <c r="B106" s="37"/>
      <c r="D106" s="37"/>
    </row>
    <row r="107" spans="1:4" ht="12.75">
      <c r="A107" s="37"/>
      <c r="B107" s="37"/>
      <c r="D107" s="37"/>
    </row>
    <row r="108" spans="1:4" ht="12.75">
      <c r="A108" s="37"/>
      <c r="B108" s="37"/>
      <c r="D108" s="37"/>
    </row>
    <row r="109" spans="1:4" ht="12.75">
      <c r="A109" s="37"/>
      <c r="B109" s="37"/>
      <c r="D109" s="37"/>
    </row>
    <row r="110" spans="1:4" ht="12.75">
      <c r="A110" s="37"/>
      <c r="B110" s="37"/>
      <c r="D110" s="37"/>
    </row>
  </sheetData>
  <mergeCells count="13">
    <mergeCell ref="B70:D70"/>
    <mergeCell ref="B32:E32"/>
    <mergeCell ref="B49:D49"/>
    <mergeCell ref="B50:D50"/>
    <mergeCell ref="A69:B69"/>
    <mergeCell ref="B8:B9"/>
    <mergeCell ref="C8:C9"/>
    <mergeCell ref="D8:E8"/>
    <mergeCell ref="A31:B31"/>
    <mergeCell ref="D1:E1"/>
    <mergeCell ref="D2:E2"/>
    <mergeCell ref="B5:E5"/>
    <mergeCell ref="B6:E6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A20" sqref="A20:IV22"/>
    </sheetView>
  </sheetViews>
  <sheetFormatPr defaultColWidth="9.140625" defaultRowHeight="12.75"/>
  <cols>
    <col min="1" max="1" width="2.28125" style="2" customWidth="1"/>
    <col min="2" max="2" width="35.8515625" style="2" customWidth="1"/>
    <col min="3" max="3" width="15.28125" style="2" customWidth="1"/>
    <col min="4" max="4" width="16.8515625" style="2" customWidth="1"/>
    <col min="5" max="5" width="17.8515625" style="2" customWidth="1"/>
    <col min="6" max="16384" width="9.140625" style="2" customWidth="1"/>
  </cols>
  <sheetData>
    <row r="1" spans="1:5" ht="15.75">
      <c r="A1" s="1"/>
      <c r="B1" s="1"/>
      <c r="C1" s="1"/>
      <c r="D1" s="63" t="s">
        <v>87</v>
      </c>
      <c r="E1" s="63"/>
    </row>
    <row r="2" spans="1:5" ht="15.75">
      <c r="A2" s="1"/>
      <c r="B2" s="1"/>
      <c r="C2" s="1"/>
      <c r="D2" s="63" t="s">
        <v>102</v>
      </c>
      <c r="E2" s="63"/>
    </row>
    <row r="3" spans="1:4" ht="15.75">
      <c r="A3" s="1"/>
      <c r="B3" s="1"/>
      <c r="D3" s="1"/>
    </row>
    <row r="4" spans="1:4" ht="15.75" hidden="1">
      <c r="A4" s="1"/>
      <c r="B4" s="1"/>
      <c r="D4" s="1"/>
    </row>
    <row r="5" spans="1:4" ht="15.75">
      <c r="A5" s="1"/>
      <c r="B5" s="1"/>
      <c r="D5" s="1"/>
    </row>
    <row r="6" spans="1:4" ht="15.75">
      <c r="A6" s="1"/>
      <c r="B6" s="1"/>
      <c r="D6" s="1"/>
    </row>
    <row r="7" spans="1:5" ht="15.75">
      <c r="A7" s="1"/>
      <c r="B7" s="63" t="s">
        <v>88</v>
      </c>
      <c r="C7" s="63"/>
      <c r="D7" s="63"/>
      <c r="E7" s="63"/>
    </row>
    <row r="8" spans="1:4" ht="15" customHeight="1" hidden="1">
      <c r="A8" s="1"/>
      <c r="B8" s="64"/>
      <c r="C8" s="64"/>
      <c r="D8" s="64"/>
    </row>
    <row r="9" spans="1:4" ht="20.25" customHeight="1">
      <c r="A9" s="1"/>
      <c r="B9" s="40"/>
      <c r="D9" s="40"/>
    </row>
    <row r="10" spans="1:5" ht="30" customHeight="1">
      <c r="A10" s="1"/>
      <c r="B10" s="6" t="s">
        <v>5</v>
      </c>
      <c r="C10" s="66" t="s">
        <v>89</v>
      </c>
      <c r="D10" s="68" t="s">
        <v>90</v>
      </c>
      <c r="E10" s="69"/>
    </row>
    <row r="11" spans="1:5" ht="31.5" customHeight="1">
      <c r="A11" s="1"/>
      <c r="B11" s="7"/>
      <c r="C11" s="67"/>
      <c r="D11" s="8" t="s">
        <v>60</v>
      </c>
      <c r="E11" s="9" t="s">
        <v>61</v>
      </c>
    </row>
    <row r="12" spans="1:5" ht="15" customHeight="1" hidden="1">
      <c r="A12" s="1"/>
      <c r="B12" s="41"/>
      <c r="C12" s="17"/>
      <c r="D12" s="42"/>
      <c r="E12" s="17"/>
    </row>
    <row r="13" spans="1:5" ht="30" customHeight="1">
      <c r="A13" s="1"/>
      <c r="B13" s="46" t="s">
        <v>91</v>
      </c>
      <c r="C13" s="14">
        <v>0.6</v>
      </c>
      <c r="D13" s="14">
        <f>C13*(27.23+1.91)</f>
        <v>17.483999999999998</v>
      </c>
      <c r="E13" s="14">
        <f>C13*(31.21+1.91)</f>
        <v>19.871999999999996</v>
      </c>
    </row>
    <row r="14" spans="1:4" ht="15.75" customHeight="1" hidden="1">
      <c r="A14" s="1"/>
      <c r="B14" s="44"/>
      <c r="D14" s="19"/>
    </row>
    <row r="15" spans="1:4" ht="15.75" customHeight="1">
      <c r="A15" s="1"/>
      <c r="B15" s="50"/>
      <c r="D15" s="33"/>
    </row>
    <row r="16" spans="1:4" ht="15.75">
      <c r="A16" s="71" t="s">
        <v>58</v>
      </c>
      <c r="B16" s="71"/>
      <c r="D16" s="1"/>
    </row>
    <row r="17" spans="1:6" ht="30.75" customHeight="1">
      <c r="A17" s="1"/>
      <c r="B17" s="78" t="s">
        <v>59</v>
      </c>
      <c r="C17" s="78"/>
      <c r="D17" s="78"/>
      <c r="E17" s="78"/>
      <c r="F17" s="36"/>
    </row>
    <row r="18" spans="1:4" s="37" customFormat="1" ht="15.75">
      <c r="A18" s="38"/>
      <c r="B18" s="74"/>
      <c r="C18" s="74"/>
      <c r="D18" s="74"/>
    </row>
    <row r="19" spans="1:4" s="37" customFormat="1" ht="15.75">
      <c r="A19" s="38"/>
      <c r="B19" s="38"/>
      <c r="C19" s="38"/>
      <c r="D19" s="38"/>
    </row>
    <row r="20" spans="2:4" s="1" customFormat="1" ht="15.75">
      <c r="B20" s="32"/>
      <c r="C20" s="33"/>
      <c r="D20" s="33"/>
    </row>
    <row r="21" spans="2:4" s="1" customFormat="1" ht="15.75">
      <c r="B21" s="32"/>
      <c r="C21" s="33"/>
      <c r="D21" s="33"/>
    </row>
    <row r="22" spans="2:4" s="1" customFormat="1" ht="15.75">
      <c r="B22" s="32"/>
      <c r="C22" s="33"/>
      <c r="D22" s="33"/>
    </row>
    <row r="23" s="37" customFormat="1" ht="12.75"/>
    <row r="24" s="37" customFormat="1" ht="12.75"/>
    <row r="25" s="37" customFormat="1" ht="12.75"/>
    <row r="26" s="37" customFormat="1" ht="12.75"/>
    <row r="27" s="37" customFormat="1" ht="12.75"/>
    <row r="28" s="37" customFormat="1" ht="12.75"/>
    <row r="29" s="37" customFormat="1" ht="12.75"/>
    <row r="30" s="37" customFormat="1" ht="12.75"/>
    <row r="31" s="37" customFormat="1" ht="12.75"/>
    <row r="32" s="37" customFormat="1" ht="12.75"/>
    <row r="33" s="37" customFormat="1" ht="12.75"/>
    <row r="34" s="37" customFormat="1" ht="12.75"/>
    <row r="35" s="37" customFormat="1" ht="12.75"/>
    <row r="36" s="37" customFormat="1" ht="12.75"/>
    <row r="37" s="37" customFormat="1" ht="12.75"/>
    <row r="38" s="37" customFormat="1" ht="12.75"/>
    <row r="39" s="37" customFormat="1" ht="12.75"/>
    <row r="40" s="37" customFormat="1" ht="12.75"/>
    <row r="41" s="37" customFormat="1" ht="12.75"/>
    <row r="42" s="37" customFormat="1" ht="12.75"/>
    <row r="43" s="37" customFormat="1" ht="12.75"/>
    <row r="44" s="37" customFormat="1" ht="12.75"/>
    <row r="45" s="37" customFormat="1" ht="12.75"/>
    <row r="46" s="37" customFormat="1" ht="12.75"/>
  </sheetData>
  <mergeCells count="9">
    <mergeCell ref="B18:D18"/>
    <mergeCell ref="C10:C11"/>
    <mergeCell ref="D10:E10"/>
    <mergeCell ref="A16:B16"/>
    <mergeCell ref="B17:E17"/>
    <mergeCell ref="D1:E1"/>
    <mergeCell ref="D2:E2"/>
    <mergeCell ref="B7:E7"/>
    <mergeCell ref="B8:D8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A19" sqref="A19:IV21"/>
    </sheetView>
  </sheetViews>
  <sheetFormatPr defaultColWidth="9.140625" defaultRowHeight="12.75"/>
  <cols>
    <col min="1" max="1" width="2.28125" style="2" customWidth="1"/>
    <col min="2" max="2" width="37.421875" style="2" customWidth="1"/>
    <col min="3" max="3" width="15.28125" style="2" customWidth="1"/>
    <col min="4" max="4" width="16.8515625" style="2" customWidth="1"/>
    <col min="5" max="5" width="17.8515625" style="2" customWidth="1"/>
    <col min="6" max="16384" width="9.140625" style="2" customWidth="1"/>
  </cols>
  <sheetData>
    <row r="1" spans="1:5" ht="15.75">
      <c r="A1" s="1"/>
      <c r="B1" s="1"/>
      <c r="C1" s="1"/>
      <c r="D1" s="63" t="s">
        <v>92</v>
      </c>
      <c r="E1" s="63"/>
    </row>
    <row r="2" spans="1:5" ht="15.75">
      <c r="A2" s="1"/>
      <c r="B2" s="1"/>
      <c r="C2" s="1"/>
      <c r="D2" s="63" t="s">
        <v>102</v>
      </c>
      <c r="E2" s="63"/>
    </row>
    <row r="3" spans="1:4" ht="15.75" hidden="1">
      <c r="A3" s="1"/>
      <c r="B3" s="1"/>
      <c r="C3" s="1"/>
      <c r="D3" s="1"/>
    </row>
    <row r="4" spans="1:4" ht="15.75" hidden="1">
      <c r="A4" s="1"/>
      <c r="B4" s="1"/>
      <c r="C4" s="1"/>
      <c r="D4" s="1"/>
    </row>
    <row r="5" spans="1:4" ht="15.75">
      <c r="A5" s="1"/>
      <c r="B5" s="1"/>
      <c r="C5" s="1"/>
      <c r="D5" s="1"/>
    </row>
    <row r="6" spans="1:4" ht="15.75">
      <c r="A6" s="1"/>
      <c r="B6" s="1"/>
      <c r="C6" s="1"/>
      <c r="D6" s="1"/>
    </row>
    <row r="7" spans="1:5" ht="15.75">
      <c r="A7" s="1"/>
      <c r="B7" s="63" t="s">
        <v>63</v>
      </c>
      <c r="C7" s="63"/>
      <c r="D7" s="63"/>
      <c r="E7" s="63"/>
    </row>
    <row r="8" spans="1:5" ht="17.25" customHeight="1">
      <c r="A8" s="1"/>
      <c r="B8" s="64" t="s">
        <v>93</v>
      </c>
      <c r="C8" s="64"/>
      <c r="D8" s="64"/>
      <c r="E8" s="64"/>
    </row>
    <row r="9" spans="1:4" ht="20.25" customHeight="1">
      <c r="A9" s="1"/>
      <c r="B9" s="40"/>
      <c r="C9" s="40"/>
      <c r="D9" s="40"/>
    </row>
    <row r="10" spans="1:5" ht="25.5" customHeight="1">
      <c r="A10" s="1"/>
      <c r="B10" s="6" t="s">
        <v>5</v>
      </c>
      <c r="C10" s="66" t="s">
        <v>6</v>
      </c>
      <c r="D10" s="68" t="s">
        <v>7</v>
      </c>
      <c r="E10" s="69"/>
    </row>
    <row r="11" spans="1:5" ht="45" customHeight="1">
      <c r="A11" s="1"/>
      <c r="B11" s="51"/>
      <c r="C11" s="67"/>
      <c r="D11" s="8" t="s">
        <v>60</v>
      </c>
      <c r="E11" s="9" t="s">
        <v>61</v>
      </c>
    </row>
    <row r="12" spans="1:5" ht="15" customHeight="1" hidden="1">
      <c r="A12" s="1"/>
      <c r="B12" s="41"/>
      <c r="C12" s="17"/>
      <c r="D12" s="42"/>
      <c r="E12" s="17"/>
    </row>
    <row r="13" spans="1:5" ht="15.75" customHeight="1">
      <c r="A13" s="1"/>
      <c r="B13" s="46" t="s">
        <v>94</v>
      </c>
      <c r="C13" s="14">
        <v>1.82</v>
      </c>
      <c r="D13" s="14">
        <f>C13*(27.23+1.91)</f>
        <v>53.034800000000004</v>
      </c>
      <c r="E13" s="14">
        <f>C13*(31.21+1.91)</f>
        <v>60.2784</v>
      </c>
    </row>
    <row r="14" spans="1:5" ht="15.75" customHeight="1">
      <c r="A14" s="1"/>
      <c r="B14" s="44" t="s">
        <v>95</v>
      </c>
      <c r="C14" s="19">
        <v>3.04</v>
      </c>
      <c r="D14" s="14">
        <f>C14*(27.23+1.91)</f>
        <v>88.5856</v>
      </c>
      <c r="E14" s="14">
        <f>C14*(31.21+1.91)</f>
        <v>100.6848</v>
      </c>
    </row>
    <row r="15" spans="1:4" ht="15.75" customHeight="1">
      <c r="A15" s="1"/>
      <c r="B15" s="50"/>
      <c r="C15" s="50"/>
      <c r="D15" s="33"/>
    </row>
    <row r="16" spans="1:4" ht="15.75">
      <c r="A16" s="71" t="s">
        <v>58</v>
      </c>
      <c r="B16" s="71"/>
      <c r="C16" s="35"/>
      <c r="D16" s="1"/>
    </row>
    <row r="17" spans="1:6" ht="30.75" customHeight="1">
      <c r="A17" s="1"/>
      <c r="B17" s="78" t="s">
        <v>59</v>
      </c>
      <c r="C17" s="78"/>
      <c r="D17" s="78"/>
      <c r="E17" s="78"/>
      <c r="F17" s="36"/>
    </row>
    <row r="18" spans="1:4" ht="15.75">
      <c r="A18" s="1"/>
      <c r="B18" s="1"/>
      <c r="C18" s="1"/>
      <c r="D18" s="1"/>
    </row>
    <row r="19" spans="2:4" s="1" customFormat="1" ht="15.75">
      <c r="B19" s="32"/>
      <c r="C19" s="33"/>
      <c r="D19" s="33"/>
    </row>
    <row r="20" spans="2:4" s="1" customFormat="1" ht="15.75">
      <c r="B20" s="32"/>
      <c r="C20" s="33"/>
      <c r="D20" s="33"/>
    </row>
    <row r="21" spans="2:4" s="1" customFormat="1" ht="15.75">
      <c r="B21" s="32"/>
      <c r="C21" s="33"/>
      <c r="D21" s="33"/>
    </row>
    <row r="22" s="37" customFormat="1" ht="12.75"/>
    <row r="23" s="37" customFormat="1" ht="12.75"/>
    <row r="24" s="37" customFormat="1" ht="12.75"/>
    <row r="25" s="37" customFormat="1" ht="12.75"/>
    <row r="26" s="37" customFormat="1" ht="12.75"/>
    <row r="27" s="37" customFormat="1" ht="12.75"/>
    <row r="28" s="37" customFormat="1" ht="12.75"/>
    <row r="29" s="37" customFormat="1" ht="12.75"/>
    <row r="30" s="37" customFormat="1" ht="12.75"/>
    <row r="31" s="37" customFormat="1" ht="12.75"/>
    <row r="32" s="37" customFormat="1" ht="12.75"/>
    <row r="33" s="37" customFormat="1" ht="12.75"/>
    <row r="34" s="37" customFormat="1" ht="12.75"/>
    <row r="35" s="37" customFormat="1" ht="12.75"/>
    <row r="36" s="37" customFormat="1" ht="12.75"/>
  </sheetData>
  <mergeCells count="8">
    <mergeCell ref="C10:C11"/>
    <mergeCell ref="D10:E10"/>
    <mergeCell ref="A16:B16"/>
    <mergeCell ref="B17:E17"/>
    <mergeCell ref="D1:E1"/>
    <mergeCell ref="D2:E2"/>
    <mergeCell ref="B7:E7"/>
    <mergeCell ref="B8:E8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D14" sqref="D14"/>
    </sheetView>
  </sheetViews>
  <sheetFormatPr defaultColWidth="9.140625" defaultRowHeight="12.75"/>
  <cols>
    <col min="1" max="1" width="2.57421875" style="2" customWidth="1"/>
    <col min="2" max="2" width="36.7109375" style="2" customWidth="1"/>
    <col min="3" max="3" width="19.140625" style="2" customWidth="1"/>
    <col min="4" max="4" width="17.421875" style="2" customWidth="1"/>
    <col min="5" max="5" width="17.00390625" style="2" customWidth="1"/>
    <col min="6" max="16384" width="9.140625" style="2" customWidth="1"/>
  </cols>
  <sheetData>
    <row r="1" spans="1:9" ht="15.75">
      <c r="A1" s="1"/>
      <c r="B1" s="1"/>
      <c r="C1" s="1"/>
      <c r="D1" s="79" t="s">
        <v>96</v>
      </c>
      <c r="E1" s="79"/>
      <c r="F1" s="52"/>
      <c r="G1" s="53"/>
      <c r="H1" s="80"/>
      <c r="I1" s="80"/>
    </row>
    <row r="2" spans="1:10" ht="15.75">
      <c r="A2" s="1"/>
      <c r="B2" s="1"/>
      <c r="C2" s="1"/>
      <c r="D2" s="63" t="s">
        <v>102</v>
      </c>
      <c r="E2" s="63"/>
      <c r="F2" s="52"/>
      <c r="G2" s="54"/>
      <c r="H2" s="54"/>
      <c r="I2" s="54"/>
      <c r="J2" s="54"/>
    </row>
    <row r="3" spans="1:5" ht="15.75">
      <c r="A3" s="1"/>
      <c r="B3" s="1"/>
      <c r="C3" s="1"/>
      <c r="D3" s="1"/>
      <c r="E3" s="1"/>
    </row>
    <row r="4" spans="1:5" ht="15.75">
      <c r="A4" s="1"/>
      <c r="B4" s="1"/>
      <c r="C4" s="1"/>
      <c r="D4" s="1"/>
      <c r="E4" s="1"/>
    </row>
    <row r="5" spans="1:5" ht="15.75">
      <c r="A5" s="1"/>
      <c r="B5" s="1"/>
      <c r="C5" s="1"/>
      <c r="D5" s="1"/>
      <c r="E5" s="1"/>
    </row>
    <row r="6" spans="1:5" ht="15.75">
      <c r="A6" s="63" t="s">
        <v>97</v>
      </c>
      <c r="B6" s="63"/>
      <c r="C6" s="63"/>
      <c r="D6" s="63"/>
      <c r="E6" s="63"/>
    </row>
    <row r="7" spans="1:5" ht="18.75" customHeight="1">
      <c r="A7" s="64"/>
      <c r="B7" s="64"/>
      <c r="C7" s="64"/>
      <c r="D7" s="64"/>
      <c r="E7" s="64"/>
    </row>
    <row r="8" spans="1:5" ht="18" customHeight="1">
      <c r="A8" s="64"/>
      <c r="B8" s="64"/>
      <c r="C8" s="64"/>
      <c r="D8" s="64"/>
      <c r="E8" s="64"/>
    </row>
    <row r="9" spans="1:5" ht="15.75">
      <c r="A9" s="1"/>
      <c r="B9" s="3"/>
      <c r="C9" s="3"/>
      <c r="D9" s="3"/>
      <c r="E9" s="1"/>
    </row>
    <row r="10" spans="1:5" ht="15" customHeight="1">
      <c r="A10" s="1"/>
      <c r="B10" s="55"/>
      <c r="C10" s="66" t="s">
        <v>98</v>
      </c>
      <c r="D10" s="82" t="s">
        <v>99</v>
      </c>
      <c r="E10" s="83"/>
    </row>
    <row r="11" spans="1:5" ht="15" customHeight="1">
      <c r="A11" s="1"/>
      <c r="B11" s="41"/>
      <c r="C11" s="81"/>
      <c r="D11" s="66" t="s">
        <v>103</v>
      </c>
      <c r="E11" s="66" t="s">
        <v>104</v>
      </c>
    </row>
    <row r="12" spans="1:5" ht="21" customHeight="1">
      <c r="A12" s="1"/>
      <c r="B12" s="7"/>
      <c r="C12" s="67"/>
      <c r="D12" s="67"/>
      <c r="E12" s="67"/>
    </row>
    <row r="13" spans="1:5" ht="15.75">
      <c r="A13" s="1"/>
      <c r="B13" s="41"/>
      <c r="C13" s="41"/>
      <c r="D13" s="56"/>
      <c r="E13" s="56"/>
    </row>
    <row r="14" spans="1:5" ht="27.75" customHeight="1">
      <c r="A14" s="1"/>
      <c r="B14" s="57" t="s">
        <v>100</v>
      </c>
      <c r="C14" s="58">
        <v>0.18</v>
      </c>
      <c r="D14" s="14">
        <f>C14*(27.23+1.91)</f>
        <v>5.2452</v>
      </c>
      <c r="E14" s="14">
        <f>C14*(31.21+1.91)</f>
        <v>5.961599999999999</v>
      </c>
    </row>
    <row r="15" spans="1:5" ht="15.75">
      <c r="A15" s="1"/>
      <c r="B15" s="41"/>
      <c r="C15" s="41"/>
      <c r="D15" s="6"/>
      <c r="E15" s="55"/>
    </row>
    <row r="16" spans="1:5" ht="32.25" customHeight="1">
      <c r="A16" s="1"/>
      <c r="B16" s="48" t="s">
        <v>101</v>
      </c>
      <c r="C16" s="59">
        <v>0.09</v>
      </c>
      <c r="D16" s="45">
        <f>C16*(27.23+1.91)</f>
        <v>2.6226</v>
      </c>
      <c r="E16" s="45">
        <f>C16*(31.21+1.91)</f>
        <v>2.9807999999999995</v>
      </c>
    </row>
    <row r="17" spans="1:5" ht="15.75">
      <c r="A17" s="1"/>
      <c r="B17" s="7"/>
      <c r="C17" s="7"/>
      <c r="D17" s="51"/>
      <c r="E17" s="51"/>
    </row>
    <row r="18" spans="1:5" ht="15.75">
      <c r="A18" s="1"/>
      <c r="B18" s="1"/>
      <c r="C18" s="1"/>
      <c r="D18" s="1"/>
      <c r="E18" s="1"/>
    </row>
    <row r="19" spans="1:5" ht="15.75">
      <c r="A19" s="71" t="s">
        <v>58</v>
      </c>
      <c r="B19" s="71"/>
      <c r="C19" s="35"/>
      <c r="D19" s="1"/>
      <c r="E19" s="1"/>
    </row>
    <row r="20" spans="1:6" ht="34.5" customHeight="1">
      <c r="A20" s="78" t="s">
        <v>59</v>
      </c>
      <c r="B20" s="78"/>
      <c r="C20" s="78"/>
      <c r="D20" s="78"/>
      <c r="E20" s="78"/>
      <c r="F20" s="36"/>
    </row>
    <row r="21" spans="1:5" ht="15.75">
      <c r="A21" s="1"/>
      <c r="B21" s="1"/>
      <c r="C21" s="1"/>
      <c r="D21" s="1"/>
      <c r="E21" s="1"/>
    </row>
    <row r="22" spans="1:5" ht="15.75">
      <c r="A22" s="1"/>
      <c r="B22" s="1"/>
      <c r="C22" s="1"/>
      <c r="D22" s="1"/>
      <c r="E22" s="1"/>
    </row>
    <row r="23" spans="2:4" s="1" customFormat="1" ht="15.75">
      <c r="B23" s="32"/>
      <c r="C23" s="33"/>
      <c r="D23" s="33"/>
    </row>
    <row r="24" spans="2:4" s="1" customFormat="1" ht="15.75">
      <c r="B24" s="32"/>
      <c r="C24" s="33"/>
      <c r="D24" s="33"/>
    </row>
    <row r="25" spans="2:4" s="1" customFormat="1" ht="15.75">
      <c r="B25" s="32"/>
      <c r="C25" s="33"/>
      <c r="D25" s="33"/>
    </row>
  </sheetData>
  <mergeCells count="12">
    <mergeCell ref="A19:B19"/>
    <mergeCell ref="A20:E20"/>
    <mergeCell ref="A7:E7"/>
    <mergeCell ref="A8:E8"/>
    <mergeCell ref="C10:C12"/>
    <mergeCell ref="D10:E10"/>
    <mergeCell ref="D11:D12"/>
    <mergeCell ref="E11:E12"/>
    <mergeCell ref="D1:E1"/>
    <mergeCell ref="H1:I1"/>
    <mergeCell ref="D2:E2"/>
    <mergeCell ref="A6:E6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2014-12-24T03:17:33Z</cp:lastPrinted>
  <dcterms:created xsi:type="dcterms:W3CDTF">1996-10-08T23:32:33Z</dcterms:created>
  <dcterms:modified xsi:type="dcterms:W3CDTF">2014-12-24T03:28:25Z</dcterms:modified>
  <cp:category/>
  <cp:version/>
  <cp:contentType/>
  <cp:contentStatus/>
</cp:coreProperties>
</file>